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WUUSER\Documents\2021\2020 HOK\marks\"/>
    </mc:Choice>
  </mc:AlternateContent>
  <bookViews>
    <workbookView xWindow="120" yWindow="12" windowWidth="18960" windowHeight="11328"/>
  </bookViews>
  <sheets>
    <sheet name="Summary" sheetId="1" r:id="rId1"/>
    <sheet name="Final Individual Ass" sheetId="3" r:id="rId2"/>
    <sheet name="Learn Smart" sheetId="2" r:id="rId3"/>
  </sheets>
  <externalReferences>
    <externalReference r:id="rId4"/>
  </externalReferences>
  <definedNames>
    <definedName name="_xlnm._FilterDatabase" localSheetId="0" hidden="1">Summary!$A$1:$K$105</definedName>
  </definedNames>
  <calcPr calcId="162913"/>
</workbook>
</file>

<file path=xl/calcChain.xml><?xml version="1.0" encoding="utf-8"?>
<calcChain xmlns="http://schemas.openxmlformats.org/spreadsheetml/2006/main">
  <c r="L10" i="1" l="1"/>
  <c r="L50" i="1"/>
  <c r="K50" i="1"/>
  <c r="K10" i="1"/>
  <c r="I10" i="1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B3" i="1"/>
  <c r="B4" i="1"/>
  <c r="B5" i="1"/>
  <c r="B6" i="1"/>
  <c r="B7" i="1"/>
  <c r="B8" i="1"/>
  <c r="B9" i="1"/>
  <c r="B11" i="1"/>
  <c r="B12" i="1"/>
  <c r="B13" i="1"/>
  <c r="B14" i="1"/>
  <c r="I14" i="1" s="1"/>
  <c r="B15" i="1"/>
  <c r="B16" i="1"/>
  <c r="B17" i="1"/>
  <c r="B18" i="1"/>
  <c r="B19" i="1"/>
  <c r="B20" i="1"/>
  <c r="B21" i="1"/>
  <c r="B22" i="1"/>
  <c r="B23" i="1"/>
  <c r="B24" i="1"/>
  <c r="I24" i="1" s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1" i="1"/>
  <c r="B52" i="1"/>
  <c r="B53" i="1"/>
  <c r="B54" i="1"/>
  <c r="B55" i="1"/>
  <c r="I55" i="1" s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2" i="1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I64" i="1" l="1"/>
  <c r="K64" i="1"/>
  <c r="I6" i="1"/>
  <c r="K6" i="1"/>
  <c r="I103" i="1"/>
  <c r="K103" i="1"/>
  <c r="I95" i="1"/>
  <c r="K95" i="1"/>
  <c r="I87" i="1"/>
  <c r="K87" i="1"/>
  <c r="I79" i="1"/>
  <c r="K79" i="1"/>
  <c r="I71" i="1"/>
  <c r="K71" i="1"/>
  <c r="I63" i="1"/>
  <c r="J63" i="1" s="1"/>
  <c r="L63" i="1" s="1"/>
  <c r="K63" i="1"/>
  <c r="I46" i="1"/>
  <c r="K46" i="1"/>
  <c r="I38" i="1"/>
  <c r="K38" i="1"/>
  <c r="I30" i="1"/>
  <c r="K30" i="1"/>
  <c r="I22" i="1"/>
  <c r="K22" i="1"/>
  <c r="I5" i="1"/>
  <c r="K5" i="1"/>
  <c r="I104" i="1"/>
  <c r="K104" i="1"/>
  <c r="I47" i="1"/>
  <c r="K47" i="1"/>
  <c r="I102" i="1"/>
  <c r="J102" i="1" s="1"/>
  <c r="L102" i="1" s="1"/>
  <c r="K102" i="1"/>
  <c r="I94" i="1"/>
  <c r="K94" i="1"/>
  <c r="I86" i="1"/>
  <c r="K86" i="1"/>
  <c r="I78" i="1"/>
  <c r="K78" i="1"/>
  <c r="I70" i="1"/>
  <c r="J70" i="1" s="1"/>
  <c r="L70" i="1" s="1"/>
  <c r="K70" i="1"/>
  <c r="I62" i="1"/>
  <c r="K62" i="1"/>
  <c r="I54" i="1"/>
  <c r="K54" i="1"/>
  <c r="I45" i="1"/>
  <c r="K45" i="1"/>
  <c r="I37" i="1"/>
  <c r="J37" i="1" s="1"/>
  <c r="L37" i="1" s="1"/>
  <c r="K37" i="1"/>
  <c r="I29" i="1"/>
  <c r="K29" i="1"/>
  <c r="I21" i="1"/>
  <c r="K21" i="1"/>
  <c r="I13" i="1"/>
  <c r="K13" i="1"/>
  <c r="I4" i="1"/>
  <c r="J4" i="1" s="1"/>
  <c r="L4" i="1" s="1"/>
  <c r="K4" i="1"/>
  <c r="I88" i="1"/>
  <c r="K88" i="1"/>
  <c r="I31" i="1"/>
  <c r="K31" i="1"/>
  <c r="I101" i="1"/>
  <c r="K101" i="1"/>
  <c r="I93" i="1"/>
  <c r="J93" i="1" s="1"/>
  <c r="L93" i="1" s="1"/>
  <c r="K93" i="1"/>
  <c r="I85" i="1"/>
  <c r="K85" i="1"/>
  <c r="I77" i="1"/>
  <c r="K77" i="1"/>
  <c r="I69" i="1"/>
  <c r="K69" i="1"/>
  <c r="I61" i="1"/>
  <c r="K61" i="1"/>
  <c r="I53" i="1"/>
  <c r="K53" i="1"/>
  <c r="I44" i="1"/>
  <c r="K44" i="1"/>
  <c r="I36" i="1"/>
  <c r="K36" i="1"/>
  <c r="I28" i="1"/>
  <c r="K28" i="1"/>
  <c r="I20" i="1"/>
  <c r="K20" i="1"/>
  <c r="I12" i="1"/>
  <c r="K12" i="1"/>
  <c r="I3" i="1"/>
  <c r="K3" i="1"/>
  <c r="I80" i="1"/>
  <c r="J80" i="1" s="1"/>
  <c r="L80" i="1" s="1"/>
  <c r="K80" i="1"/>
  <c r="I23" i="1"/>
  <c r="K23" i="1"/>
  <c r="I100" i="1"/>
  <c r="K100" i="1"/>
  <c r="I92" i="1"/>
  <c r="K92" i="1"/>
  <c r="I84" i="1"/>
  <c r="J84" i="1" s="1"/>
  <c r="L84" i="1" s="1"/>
  <c r="K84" i="1"/>
  <c r="I76" i="1"/>
  <c r="K76" i="1"/>
  <c r="I68" i="1"/>
  <c r="K68" i="1"/>
  <c r="I60" i="1"/>
  <c r="K60" i="1"/>
  <c r="I52" i="1"/>
  <c r="J52" i="1" s="1"/>
  <c r="L52" i="1" s="1"/>
  <c r="K52" i="1"/>
  <c r="I43" i="1"/>
  <c r="K43" i="1"/>
  <c r="I35" i="1"/>
  <c r="K35" i="1"/>
  <c r="I27" i="1"/>
  <c r="K27" i="1"/>
  <c r="I19" i="1"/>
  <c r="J19" i="1" s="1"/>
  <c r="L19" i="1" s="1"/>
  <c r="K19" i="1"/>
  <c r="I11" i="1"/>
  <c r="K11" i="1"/>
  <c r="I96" i="1"/>
  <c r="K96" i="1"/>
  <c r="I39" i="1"/>
  <c r="K39" i="1"/>
  <c r="I99" i="1"/>
  <c r="J99" i="1" s="1"/>
  <c r="L99" i="1" s="1"/>
  <c r="K99" i="1"/>
  <c r="I91" i="1"/>
  <c r="K91" i="1"/>
  <c r="I83" i="1"/>
  <c r="K83" i="1"/>
  <c r="I75" i="1"/>
  <c r="K75" i="1"/>
  <c r="I67" i="1"/>
  <c r="J67" i="1" s="1"/>
  <c r="L67" i="1" s="1"/>
  <c r="K67" i="1"/>
  <c r="I59" i="1"/>
  <c r="K59" i="1"/>
  <c r="I51" i="1"/>
  <c r="K51" i="1"/>
  <c r="I42" i="1"/>
  <c r="K42" i="1"/>
  <c r="I34" i="1"/>
  <c r="K34" i="1"/>
  <c r="I26" i="1"/>
  <c r="K26" i="1"/>
  <c r="I18" i="1"/>
  <c r="K18" i="1"/>
  <c r="I9" i="1"/>
  <c r="K9" i="1"/>
  <c r="I72" i="1"/>
  <c r="J72" i="1" s="1"/>
  <c r="L72" i="1" s="1"/>
  <c r="K72" i="1"/>
  <c r="I15" i="1"/>
  <c r="K15" i="1"/>
  <c r="I2" i="1"/>
  <c r="K2" i="1"/>
  <c r="I98" i="1"/>
  <c r="K98" i="1"/>
  <c r="I90" i="1"/>
  <c r="J90" i="1" s="1"/>
  <c r="L90" i="1" s="1"/>
  <c r="K90" i="1"/>
  <c r="I82" i="1"/>
  <c r="K82" i="1"/>
  <c r="I74" i="1"/>
  <c r="K74" i="1"/>
  <c r="I66" i="1"/>
  <c r="K66" i="1"/>
  <c r="I58" i="1"/>
  <c r="J58" i="1" s="1"/>
  <c r="L58" i="1" s="1"/>
  <c r="K58" i="1"/>
  <c r="I49" i="1"/>
  <c r="K49" i="1"/>
  <c r="I41" i="1"/>
  <c r="K41" i="1"/>
  <c r="I33" i="1"/>
  <c r="K33" i="1"/>
  <c r="I25" i="1"/>
  <c r="K25" i="1"/>
  <c r="I17" i="1"/>
  <c r="K17" i="1"/>
  <c r="I8" i="1"/>
  <c r="K8" i="1"/>
  <c r="I56" i="1"/>
  <c r="K56" i="1"/>
  <c r="I105" i="1"/>
  <c r="J105" i="1" s="1"/>
  <c r="L105" i="1" s="1"/>
  <c r="K105" i="1"/>
  <c r="I97" i="1"/>
  <c r="K97" i="1"/>
  <c r="I89" i="1"/>
  <c r="K89" i="1"/>
  <c r="I81" i="1"/>
  <c r="J81" i="1" s="1"/>
  <c r="K81" i="1"/>
  <c r="I73" i="1"/>
  <c r="J73" i="1" s="1"/>
  <c r="L73" i="1" s="1"/>
  <c r="K73" i="1"/>
  <c r="I65" i="1"/>
  <c r="K65" i="1"/>
  <c r="I57" i="1"/>
  <c r="K57" i="1"/>
  <c r="I48" i="1"/>
  <c r="K48" i="1"/>
  <c r="I40" i="1"/>
  <c r="J40" i="1" s="1"/>
  <c r="L40" i="1" s="1"/>
  <c r="K40" i="1"/>
  <c r="I32" i="1"/>
  <c r="K32" i="1"/>
  <c r="I16" i="1"/>
  <c r="K16" i="1"/>
  <c r="I7" i="1"/>
  <c r="K7" i="1"/>
  <c r="J104" i="1"/>
  <c r="L104" i="1" s="1"/>
  <c r="J96" i="1"/>
  <c r="L96" i="1" s="1"/>
  <c r="J56" i="1"/>
  <c r="J31" i="1"/>
  <c r="L31" i="1" s="1"/>
  <c r="J23" i="1"/>
  <c r="L23" i="1" s="1"/>
  <c r="J103" i="1"/>
  <c r="L103" i="1" s="1"/>
  <c r="J95" i="1"/>
  <c r="J87" i="1"/>
  <c r="L87" i="1" s="1"/>
  <c r="J79" i="1"/>
  <c r="L79" i="1" s="1"/>
  <c r="J71" i="1"/>
  <c r="L71" i="1" s="1"/>
  <c r="J55" i="1"/>
  <c r="L55" i="1" s="1"/>
  <c r="J77" i="1"/>
  <c r="L77" i="1" s="1"/>
  <c r="J61" i="1"/>
  <c r="J101" i="1"/>
  <c r="L101" i="1" s="1"/>
  <c r="J85" i="1"/>
  <c r="L85" i="1" s="1"/>
  <c r="J69" i="1"/>
  <c r="L69" i="1" s="1"/>
  <c r="J53" i="1"/>
  <c r="J24" i="1"/>
  <c r="L24" i="1" s="1"/>
  <c r="J5" i="1"/>
  <c r="L5" i="1" s="1"/>
  <c r="J97" i="1"/>
  <c r="L97" i="1" s="1"/>
  <c r="J89" i="1"/>
  <c r="L89" i="1" s="1"/>
  <c r="J65" i="1"/>
  <c r="L65" i="1" s="1"/>
  <c r="J57" i="1"/>
  <c r="J49" i="1"/>
  <c r="L49" i="1" s="1"/>
  <c r="J41" i="1"/>
  <c r="J33" i="1"/>
  <c r="L33" i="1" s="1"/>
  <c r="J25" i="1"/>
  <c r="J17" i="1"/>
  <c r="L17" i="1" s="1"/>
  <c r="J9" i="1"/>
  <c r="J45" i="1"/>
  <c r="L45" i="1" s="1"/>
  <c r="J88" i="1"/>
  <c r="L88" i="1" s="1"/>
  <c r="J64" i="1"/>
  <c r="L64" i="1" s="1"/>
  <c r="J48" i="1"/>
  <c r="J32" i="1"/>
  <c r="L32" i="1" s="1"/>
  <c r="J16" i="1"/>
  <c r="L16" i="1" s="1"/>
  <c r="J8" i="1"/>
  <c r="J21" i="1"/>
  <c r="J47" i="1"/>
  <c r="L47" i="1" s="1"/>
  <c r="J39" i="1"/>
  <c r="J15" i="1"/>
  <c r="L15" i="1" s="1"/>
  <c r="J7" i="1"/>
  <c r="L7" i="1" s="1"/>
  <c r="J29" i="1"/>
  <c r="L29" i="1" s="1"/>
  <c r="J13" i="1"/>
  <c r="L13" i="1" s="1"/>
  <c r="J94" i="1"/>
  <c r="L94" i="1" s="1"/>
  <c r="J86" i="1"/>
  <c r="L86" i="1" s="1"/>
  <c r="J78" i="1"/>
  <c r="L78" i="1" s="1"/>
  <c r="J62" i="1"/>
  <c r="L62" i="1" s="1"/>
  <c r="J54" i="1"/>
  <c r="L54" i="1" s="1"/>
  <c r="J46" i="1"/>
  <c r="L46" i="1" s="1"/>
  <c r="J38" i="1"/>
  <c r="L38" i="1" s="1"/>
  <c r="J30" i="1"/>
  <c r="L30" i="1" s="1"/>
  <c r="J22" i="1"/>
  <c r="J14" i="1"/>
  <c r="L14" i="1" s="1"/>
  <c r="J6" i="1"/>
  <c r="L6" i="1" s="1"/>
  <c r="J100" i="1"/>
  <c r="L100" i="1" s="1"/>
  <c r="J92" i="1"/>
  <c r="L92" i="1" s="1"/>
  <c r="J76" i="1"/>
  <c r="L76" i="1" s="1"/>
  <c r="J68" i="1"/>
  <c r="J60" i="1"/>
  <c r="L60" i="1" s="1"/>
  <c r="J44" i="1"/>
  <c r="L44" i="1" s="1"/>
  <c r="J36" i="1"/>
  <c r="L36" i="1" s="1"/>
  <c r="J28" i="1"/>
  <c r="L28" i="1" s="1"/>
  <c r="J20" i="1"/>
  <c r="L20" i="1" s="1"/>
  <c r="J12" i="1"/>
  <c r="L12" i="1" s="1"/>
  <c r="J91" i="1"/>
  <c r="L91" i="1" s="1"/>
  <c r="J51" i="1"/>
  <c r="J27" i="1"/>
  <c r="L27" i="1" s="1"/>
  <c r="J3" i="1"/>
  <c r="L3" i="1" s="1"/>
  <c r="J83" i="1"/>
  <c r="J59" i="1"/>
  <c r="J43" i="1"/>
  <c r="L43" i="1" s="1"/>
  <c r="J35" i="1"/>
  <c r="J11" i="1"/>
  <c r="L11" i="1" s="1"/>
  <c r="J98" i="1"/>
  <c r="L98" i="1" s="1"/>
  <c r="J82" i="1"/>
  <c r="L82" i="1" s="1"/>
  <c r="J74" i="1"/>
  <c r="J66" i="1"/>
  <c r="L66" i="1" s="1"/>
  <c r="J50" i="1"/>
  <c r="J42" i="1"/>
  <c r="L42" i="1" s="1"/>
  <c r="J34" i="1"/>
  <c r="L34" i="1" s="1"/>
  <c r="J26" i="1"/>
  <c r="L26" i="1" s="1"/>
  <c r="J18" i="1"/>
  <c r="J10" i="1"/>
  <c r="J75" i="1"/>
  <c r="L75" i="1" s="1"/>
  <c r="J2" i="1"/>
  <c r="L61" i="1" l="1"/>
  <c r="L95" i="1"/>
  <c r="L51" i="1"/>
  <c r="L2" i="1"/>
  <c r="L35" i="1"/>
  <c r="L39" i="1"/>
  <c r="L48" i="1"/>
  <c r="L41" i="1"/>
  <c r="L81" i="1"/>
  <c r="L74" i="1"/>
  <c r="L59" i="1"/>
  <c r="L68" i="1"/>
  <c r="L21" i="1"/>
  <c r="L57" i="1"/>
  <c r="L53" i="1"/>
  <c r="L56" i="1"/>
  <c r="L18" i="1"/>
  <c r="L83" i="1"/>
  <c r="L25" i="1"/>
  <c r="L22" i="1"/>
  <c r="L8" i="1"/>
  <c r="L9" i="1"/>
</calcChain>
</file>

<file path=xl/sharedStrings.xml><?xml version="1.0" encoding="utf-8"?>
<sst xmlns="http://schemas.openxmlformats.org/spreadsheetml/2006/main" count="827" uniqueCount="144">
  <si>
    <r>
      <rPr>
        <sz val="9.5"/>
        <rFont val="Calibri"/>
        <family val="2"/>
      </rPr>
      <t>Group Assignment</t>
    </r>
  </si>
  <si>
    <r>
      <rPr>
        <sz val="9.5"/>
        <rFont val="Calibri"/>
        <family val="2"/>
      </rPr>
      <t>Learn Smarts</t>
    </r>
  </si>
  <si>
    <r>
      <rPr>
        <sz val="9.5"/>
        <rFont val="Calibri"/>
        <family val="2"/>
      </rPr>
      <t>Participation Mark</t>
    </r>
  </si>
  <si>
    <t>Assignment 3 (Chapter 3 &amp; 6</t>
  </si>
  <si>
    <t>Assignment 4</t>
  </si>
  <si>
    <t xml:space="preserve"> Assignment 2 (Chapters 4 &amp; 5) </t>
  </si>
  <si>
    <t xml:space="preserve">Assignment 1(Chapters 1&amp;2) </t>
  </si>
  <si>
    <t>Average for Assignments</t>
  </si>
  <si>
    <t xml:space="preserve">Assignment Results : Semester 2 (2020) 1 (Manyaapelo, Oarabile ) </t>
  </si>
  <si>
    <t>Report Created : 10/29/2020 03:12 AM SAST</t>
  </si>
  <si>
    <t xml:space="preserve">Date Range : </t>
  </si>
  <si>
    <t>Attempt : Best</t>
  </si>
  <si>
    <t>Assignment Type : Homework,Writing Assignment,Quiz,Exam,Practice,LearnSmart,file attachment,speech assignments,writing assignments,blog,discussion board</t>
  </si>
  <si>
    <t>*Submitted past due date</t>
  </si>
  <si>
    <t>** Inactive Students</t>
  </si>
  <si>
    <t>Student</t>
  </si>
  <si>
    <t>Chapter 2. An introduction to cost terms, concepts and classifications</t>
  </si>
  <si>
    <t>Chapter 3. Cost behaviour: analysis and use</t>
  </si>
  <si>
    <t>Chapter 4. Job-order and service department costing</t>
  </si>
  <si>
    <t>Chapter 5. Process costing</t>
  </si>
  <si>
    <t>Chapter 6. Cost–volume–profit relationships</t>
  </si>
  <si>
    <t>Chapter 7. Profit reporting under variable costing and absorption costing</t>
  </si>
  <si>
    <t>Chapter 9. Activity-based costing</t>
  </si>
  <si>
    <t>Chapter 12. Standard costs and variance analysis</t>
  </si>
  <si>
    <t>Chapter 8. Performance measurement and reporting on segments</t>
  </si>
  <si>
    <t>Chapter 10. Relevant costs for decision making</t>
  </si>
  <si>
    <t>Chapter 16. Strategic management accounting and the balanced scorecard</t>
  </si>
  <si>
    <t>Total Value (Points)</t>
  </si>
  <si>
    <t>Alli, Waseem</t>
  </si>
  <si>
    <t/>
  </si>
  <si>
    <t>Bongers, Tano</t>
  </si>
  <si>
    <t xml:space="preserve">Boonzaier, Phillip </t>
  </si>
  <si>
    <t>Bosch, Willem</t>
  </si>
  <si>
    <t>Bosiu, Botle</t>
  </si>
  <si>
    <t>Brishmaer, Alfred</t>
  </si>
  <si>
    <t>Brown, Jeanne-Marie</t>
  </si>
  <si>
    <t>Coetzee, Johann</t>
  </si>
  <si>
    <t>Coetzee, Liza</t>
  </si>
  <si>
    <t>coetzer, anelda</t>
  </si>
  <si>
    <t>Dahms, Lisel</t>
  </si>
  <si>
    <t>Derbyshire, Zane</t>
  </si>
  <si>
    <t>Diedericks, Gerhard</t>
  </si>
  <si>
    <t>dikolomela, dikeledi</t>
  </si>
  <si>
    <t>Elise, Oosthuizen</t>
  </si>
  <si>
    <t>Ferandes, Ryan</t>
  </si>
  <si>
    <t>Fernando, Jacinto</t>
  </si>
  <si>
    <t>Fielies, Hein</t>
  </si>
  <si>
    <t>Flint, Dorothy Grace</t>
  </si>
  <si>
    <t>Fuller, Elizma</t>
  </si>
  <si>
    <t>Gaanakgomo, Anthea Priscilla</t>
  </si>
  <si>
    <t>Gama, Sibusiso</t>
  </si>
  <si>
    <t>Ganta, Boitumelo</t>
  </si>
  <si>
    <t>Guga, Nomathemba</t>
  </si>
  <si>
    <t>Hartzenberg, Moses</t>
  </si>
  <si>
    <t xml:space="preserve">Hattingh, Johan </t>
  </si>
  <si>
    <t>Kau, Lawrence</t>
  </si>
  <si>
    <t>Kleynhans, Elaine</t>
  </si>
  <si>
    <t xml:space="preserve">Kleynhans, Wynand </t>
  </si>
  <si>
    <t>Kotze, Jacques</t>
  </si>
  <si>
    <t>kowang, kgomotso</t>
  </si>
  <si>
    <t>lepholletsa, molefi</t>
  </si>
  <si>
    <t>Lodder, Gordon</t>
  </si>
  <si>
    <t>Lotter , Tanya</t>
  </si>
  <si>
    <t>Louw, Ryno</t>
  </si>
  <si>
    <t>Mahlangu, Sithembile</t>
  </si>
  <si>
    <t>Makhoba, Ntswaki</t>
  </si>
  <si>
    <t>Makintane, Seiso</t>
  </si>
  <si>
    <t>Maluleka, Peter</t>
  </si>
  <si>
    <t>Manoto, Tshegofatso</t>
  </si>
  <si>
    <t>MAPIKU, BRIGHTON</t>
  </si>
  <si>
    <t>masemola, vusi</t>
  </si>
  <si>
    <t>Mashabane, Steve</t>
  </si>
  <si>
    <t>MASHEGO, TSHEGOFATSO</t>
  </si>
  <si>
    <t>matima, sello</t>
  </si>
  <si>
    <t>Mavunda, Pearl</t>
  </si>
  <si>
    <t>Mayombo, Jonathan</t>
  </si>
  <si>
    <t>Minnaar, Jurgens</t>
  </si>
  <si>
    <t>mithileni, alex</t>
  </si>
  <si>
    <t>Mmachoene, Mmachoene</t>
  </si>
  <si>
    <t>Modise, Lerato</t>
  </si>
  <si>
    <t>Modise, Patrick</t>
  </si>
  <si>
    <t>Moetsi, Refiloe</t>
  </si>
  <si>
    <t>Mogotsi, Matshediso</t>
  </si>
  <si>
    <t>Mokgantshang, Gaolatlhe</t>
  </si>
  <si>
    <t>Molefe, Lehlatswa</t>
  </si>
  <si>
    <t>MOODLEY, Narisha</t>
  </si>
  <si>
    <t>Moreeng, Tidimalo</t>
  </si>
  <si>
    <t>Moremi, disa</t>
  </si>
  <si>
    <t>Moremi, Ntombikayise Mante Lillian</t>
  </si>
  <si>
    <t xml:space="preserve">Mosiane, Onkabetse Jeffrey </t>
  </si>
  <si>
    <t>Mothopeng, Dineo</t>
  </si>
  <si>
    <t>Motlhoiwa, Lawrence</t>
  </si>
  <si>
    <t>Motloung, Mamoqebelo</t>
  </si>
  <si>
    <t>MOTSAYATHEBE, KEFILWE</t>
  </si>
  <si>
    <t xml:space="preserve">Mthimkhulu, Junior </t>
  </si>
  <si>
    <t>Mukhaninga, Tshililo</t>
  </si>
  <si>
    <t>Mzimela, Oscar</t>
  </si>
  <si>
    <t>Nalana, Phillip</t>
  </si>
  <si>
    <t>Nkhuoa, Phoka</t>
  </si>
  <si>
    <t>Nteso, Johannes</t>
  </si>
  <si>
    <t>NTSHODISANE, BN</t>
  </si>
  <si>
    <t>Peter, Kedron</t>
  </si>
  <si>
    <t>Pitso, Tebogo</t>
  </si>
  <si>
    <t>Pretorius, Barend Hendrik</t>
  </si>
  <si>
    <t>Pretorius, Johan</t>
  </si>
  <si>
    <t>Roestenburg, Willem</t>
  </si>
  <si>
    <t xml:space="preserve">Rostron , Sheldon </t>
  </si>
  <si>
    <t>Roux, Chante</t>
  </si>
  <si>
    <t>Schlebusch, Wickus</t>
  </si>
  <si>
    <t>Scholtz, Nico</t>
  </si>
  <si>
    <t>Seate, Motshidisi Queen</t>
  </si>
  <si>
    <t>Sebetlele, Baile</t>
  </si>
  <si>
    <t>Seedi, Pauline</t>
  </si>
  <si>
    <t>Segakweng, basimane</t>
  </si>
  <si>
    <t>Seleke, Morakane</t>
  </si>
  <si>
    <t>Senne, Tshediso</t>
  </si>
  <si>
    <t>serame, patrick</t>
  </si>
  <si>
    <t>Simmons, Valencia</t>
  </si>
  <si>
    <t>Sithole, Chris</t>
  </si>
  <si>
    <t>Smit, Lizane</t>
  </si>
  <si>
    <t>Taylor, Stanley</t>
  </si>
  <si>
    <t>Tlhapane, Theodore</t>
  </si>
  <si>
    <t>Tom, Nkosinathi</t>
  </si>
  <si>
    <t>Tsauane, Lieketseng</t>
  </si>
  <si>
    <t>Tshabalala, Molato</t>
  </si>
  <si>
    <t>Tshekedi, Mosa</t>
  </si>
  <si>
    <t>Tsibolane, Frederick Thapelo</t>
  </si>
  <si>
    <t>Tsotetsi (21472785), Palesa</t>
  </si>
  <si>
    <t>van Aswegen, Elize</t>
  </si>
  <si>
    <t>Van Der Walt, Ernie</t>
  </si>
  <si>
    <t>Van der walt, Nicolize</t>
  </si>
  <si>
    <t>van der Westhuizen, Juan-Pierre</t>
  </si>
  <si>
    <t>Van Rensburg, Dieter</t>
  </si>
  <si>
    <t>Wessels, Andries</t>
  </si>
  <si>
    <t>Coetzer, Anelda</t>
  </si>
  <si>
    <t>Lamola, Machoene</t>
  </si>
  <si>
    <t>Report Created : 11/17/2020 11:07 AM SAST</t>
  </si>
  <si>
    <t>Score Style : Percents</t>
  </si>
  <si>
    <t>Section Average : 129.77 (81.1%)</t>
  </si>
  <si>
    <t>Total Submitted : 103/107</t>
  </si>
  <si>
    <t>Final Individual Assignment 2020</t>
  </si>
  <si>
    <t>MODISE, TEBOGO</t>
  </si>
  <si>
    <t>Final Assignment Mark</t>
  </si>
  <si>
    <t>Module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</si>
</sst>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%"/>
  </numFmts>
  <fonts count="5" x14ac:knownFonts="1">
    <font>
      <sz val="10"/>
      <color rgb="FF000000"/>
      <name val="Times New Roman"/>
      <charset val="204"/>
    </font>
    <font>
      <sz val="9.5"/>
      <name val="Calibri"/>
    </font>
    <font>
      <sz val="9.5"/>
      <color rgb="FF000000"/>
      <name val="Calibri"/>
      <family val="2"/>
    </font>
    <font>
      <sz val="9.5"/>
      <name val="Calibri"/>
      <family val="2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E2EFDA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9"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0" fontId="0" fillId="0" borderId="0" xfId="0" applyNumberFormat="1"/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7"/>
    </xf>
    <xf numFmtId="10" fontId="1" fillId="4" borderId="1" xfId="0" applyNumberFormat="1" applyFont="1" applyFill="1" applyBorder="1" applyAlignment="1">
      <alignment horizontal="left" vertical="top" wrapText="1" indent="7"/>
    </xf>
    <xf numFmtId="9" fontId="0" fillId="0" borderId="1" xfId="2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right" vertical="top" shrinkToFit="1"/>
    </xf>
    <xf numFmtId="10" fontId="2" fillId="2" borderId="1" xfId="0" applyNumberFormat="1" applyFont="1" applyFill="1" applyBorder="1" applyAlignment="1">
      <alignment horizontal="right" vertical="top" shrinkToFit="1"/>
    </xf>
    <xf numFmtId="9" fontId="2" fillId="3" borderId="1" xfId="0" applyNumberFormat="1" applyFont="1" applyFill="1" applyBorder="1" applyAlignment="1">
      <alignment horizontal="right" vertical="top" shrinkToFit="1"/>
    </xf>
    <xf numFmtId="9" fontId="1" fillId="0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 applyAlignment="1">
      <alignment horizontal="right" vertical="top" shrinkToFit="1"/>
    </xf>
    <xf numFmtId="9" fontId="2" fillId="0" borderId="1" xfId="0" applyNumberFormat="1" applyFont="1" applyFill="1" applyBorder="1" applyAlignment="1">
      <alignment horizontal="right" vertical="top" indent="8" shrinkToFit="1"/>
    </xf>
    <xf numFmtId="0" fontId="1" fillId="0" borderId="1" xfId="0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shrinkToFit="1"/>
    </xf>
    <xf numFmtId="9" fontId="0" fillId="0" borderId="0" xfId="2" applyFont="1"/>
    <xf numFmtId="9" fontId="0" fillId="0" borderId="0" xfId="2" applyFont="1" applyAlignment="1">
      <alignment wrapText="1"/>
    </xf>
    <xf numFmtId="43" fontId="0" fillId="0" borderId="0" xfId="1" applyFont="1"/>
    <xf numFmtId="9" fontId="2" fillId="2" borderId="1" xfId="2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/>
    </xf>
    <xf numFmtId="9" fontId="0" fillId="0" borderId="1" xfId="0" applyNumberForma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WUUSER/Documents/2020/PBS/Study%20School%20Material/MBAB823%20Mar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1"/>
    </sheetNames>
    <sheetDataSet>
      <sheetData sheetId="0">
        <row r="11">
          <cell r="A11">
            <v>33372969</v>
          </cell>
          <cell r="B11" t="str">
            <v>Bongers, Tano</v>
          </cell>
        </row>
        <row r="12">
          <cell r="A12">
            <v>21603049</v>
          </cell>
          <cell r="B12" t="str">
            <v xml:space="preserve">Boonzaier, Phillip </v>
          </cell>
        </row>
        <row r="13">
          <cell r="A13">
            <v>23083425</v>
          </cell>
          <cell r="B13" t="str">
            <v>Bosch, Willem</v>
          </cell>
        </row>
        <row r="14">
          <cell r="A14">
            <v>30980135</v>
          </cell>
          <cell r="B14" t="str">
            <v>Bosiu, Botle</v>
          </cell>
        </row>
        <row r="15">
          <cell r="A15">
            <v>27149439</v>
          </cell>
          <cell r="B15" t="str">
            <v>Brishmaer, Alfred</v>
          </cell>
        </row>
        <row r="16">
          <cell r="A16">
            <v>10825541</v>
          </cell>
          <cell r="B16" t="str">
            <v>Brown, Jeanne-Marie</v>
          </cell>
        </row>
        <row r="17">
          <cell r="A17">
            <v>12334235</v>
          </cell>
          <cell r="B17" t="str">
            <v>Coetzee, Johann</v>
          </cell>
        </row>
        <row r="18">
          <cell r="A18">
            <v>22841202</v>
          </cell>
          <cell r="B18" t="str">
            <v>Coetzee, Liza</v>
          </cell>
        </row>
        <row r="19">
          <cell r="B19" t="str">
            <v>coetzer, anelda</v>
          </cell>
        </row>
        <row r="20">
          <cell r="A20">
            <v>28282817</v>
          </cell>
          <cell r="B20" t="str">
            <v>Dahms, Lisel</v>
          </cell>
        </row>
        <row r="21">
          <cell r="A21">
            <v>22212949</v>
          </cell>
          <cell r="B21" t="str">
            <v>Derbyshire, Zane</v>
          </cell>
        </row>
        <row r="22">
          <cell r="A22">
            <v>32993633</v>
          </cell>
          <cell r="B22" t="str">
            <v>Diedericks, Gerhard</v>
          </cell>
        </row>
        <row r="23">
          <cell r="A23">
            <v>22575804</v>
          </cell>
          <cell r="B23" t="str">
            <v>dikolomela, dikeledi</v>
          </cell>
        </row>
        <row r="24">
          <cell r="A24">
            <v>20396597</v>
          </cell>
          <cell r="B24" t="str">
            <v>Elise, Oosthuizen</v>
          </cell>
        </row>
        <row r="25">
          <cell r="A25">
            <v>12663271</v>
          </cell>
          <cell r="B25" t="str">
            <v>Ferandes, Ryan</v>
          </cell>
        </row>
        <row r="26">
          <cell r="A26">
            <v>33477469</v>
          </cell>
          <cell r="B26" t="str">
            <v>Fernando, Jacinto</v>
          </cell>
        </row>
        <row r="27">
          <cell r="A27">
            <v>23403519</v>
          </cell>
          <cell r="B27" t="str">
            <v>Fielies, Hein</v>
          </cell>
        </row>
        <row r="28">
          <cell r="A28">
            <v>22224920</v>
          </cell>
          <cell r="B28" t="str">
            <v>Flint, Dorothy Grace</v>
          </cell>
        </row>
        <row r="29">
          <cell r="A29">
            <v>12128635</v>
          </cell>
          <cell r="B29" t="str">
            <v>Fuller, Elizma</v>
          </cell>
        </row>
        <row r="30">
          <cell r="A30">
            <v>20812388</v>
          </cell>
          <cell r="B30" t="str">
            <v>Gaanakgomo, Anthea Priscilla</v>
          </cell>
        </row>
        <row r="31">
          <cell r="A31">
            <v>32271409</v>
          </cell>
          <cell r="B31" t="str">
            <v>Gama, Sibusiso</v>
          </cell>
        </row>
        <row r="32">
          <cell r="A32">
            <v>16821807</v>
          </cell>
          <cell r="B32" t="str">
            <v>Ganta, Boitumelo</v>
          </cell>
        </row>
        <row r="33">
          <cell r="A33">
            <v>22268073</v>
          </cell>
          <cell r="B33" t="str">
            <v>Guga, Nomathemba</v>
          </cell>
        </row>
        <row r="34">
          <cell r="A34">
            <v>11340894</v>
          </cell>
          <cell r="B34" t="str">
            <v>Hartzenberg, Moses</v>
          </cell>
        </row>
        <row r="35">
          <cell r="A35">
            <v>31575846</v>
          </cell>
          <cell r="B35" t="str">
            <v xml:space="preserve">Hattingh, Johan </v>
          </cell>
        </row>
        <row r="36">
          <cell r="A36">
            <v>35884258</v>
          </cell>
          <cell r="B36" t="str">
            <v>Kau, Lawrence</v>
          </cell>
        </row>
        <row r="37">
          <cell r="A37">
            <v>23442689</v>
          </cell>
          <cell r="B37" t="str">
            <v>Kleynhans, Elaine</v>
          </cell>
        </row>
        <row r="38">
          <cell r="A38">
            <v>28327276</v>
          </cell>
          <cell r="B38" t="str">
            <v xml:space="preserve">Kleynhans, Wynand </v>
          </cell>
        </row>
        <row r="39">
          <cell r="A39">
            <v>22909427</v>
          </cell>
          <cell r="B39" t="str">
            <v>Kotze, Jacques</v>
          </cell>
        </row>
        <row r="40">
          <cell r="A40">
            <v>31373933</v>
          </cell>
          <cell r="B40" t="str">
            <v>kowang, kgomotso</v>
          </cell>
        </row>
        <row r="41">
          <cell r="A41">
            <v>22407553</v>
          </cell>
          <cell r="B41" t="str">
            <v>lepholletsa, molefi</v>
          </cell>
        </row>
        <row r="42">
          <cell r="A42">
            <v>21205752</v>
          </cell>
          <cell r="B42" t="str">
            <v>Lodder, Gordon</v>
          </cell>
        </row>
        <row r="43">
          <cell r="A43">
            <v>26104962</v>
          </cell>
          <cell r="B43" t="str">
            <v>Lotter , Tanya</v>
          </cell>
        </row>
        <row r="44">
          <cell r="A44">
            <v>33164924</v>
          </cell>
          <cell r="B44" t="str">
            <v>Louw, Ryno</v>
          </cell>
        </row>
        <row r="45">
          <cell r="A45">
            <v>20207573</v>
          </cell>
          <cell r="B45" t="str">
            <v>Mahlangu, Sithembile</v>
          </cell>
        </row>
        <row r="46">
          <cell r="A46">
            <v>20852304</v>
          </cell>
          <cell r="B46" t="str">
            <v>Makhoba, Ntswaki</v>
          </cell>
        </row>
        <row r="47">
          <cell r="A47">
            <v>33329443</v>
          </cell>
          <cell r="B47" t="str">
            <v>Makintane, Seiso</v>
          </cell>
        </row>
        <row r="48">
          <cell r="A48">
            <v>31477895</v>
          </cell>
          <cell r="B48" t="str">
            <v>Maluleka, Peter</v>
          </cell>
        </row>
        <row r="49">
          <cell r="A49">
            <v>26812355</v>
          </cell>
          <cell r="B49" t="str">
            <v>Manoto, Tshegofatso</v>
          </cell>
        </row>
        <row r="50">
          <cell r="A50">
            <v>33393834</v>
          </cell>
          <cell r="B50" t="str">
            <v>MAPIKU, BRIGHTON</v>
          </cell>
        </row>
        <row r="51">
          <cell r="A51">
            <v>27702553</v>
          </cell>
          <cell r="B51" t="str">
            <v>masemola, vusi</v>
          </cell>
        </row>
        <row r="52">
          <cell r="A52">
            <v>29530105</v>
          </cell>
          <cell r="B52" t="str">
            <v>Mashabane, Steve</v>
          </cell>
        </row>
        <row r="53">
          <cell r="A53">
            <v>20193033</v>
          </cell>
          <cell r="B53" t="str">
            <v>MASHEGO, TSHEGOFATSO</v>
          </cell>
        </row>
        <row r="54">
          <cell r="A54">
            <v>32855478</v>
          </cell>
          <cell r="B54" t="str">
            <v>matima, sello</v>
          </cell>
        </row>
        <row r="55">
          <cell r="A55">
            <v>23254912</v>
          </cell>
          <cell r="B55" t="str">
            <v>Mavunda, Pearl</v>
          </cell>
        </row>
        <row r="56">
          <cell r="A56">
            <v>31433626</v>
          </cell>
          <cell r="B56" t="str">
            <v>Mayombo, Jonathan</v>
          </cell>
        </row>
        <row r="57">
          <cell r="A57">
            <v>28022009</v>
          </cell>
          <cell r="B57" t="str">
            <v>Minnaar, Jurgens</v>
          </cell>
        </row>
        <row r="58">
          <cell r="A58">
            <v>32483120</v>
          </cell>
          <cell r="B58" t="str">
            <v>mithileni, alex</v>
          </cell>
        </row>
        <row r="59">
          <cell r="A59" t="e">
            <v>#N/A</v>
          </cell>
          <cell r="B59" t="str">
            <v>Mmachoene, Mmachoene</v>
          </cell>
        </row>
        <row r="60">
          <cell r="A60">
            <v>30677645</v>
          </cell>
          <cell r="B60" t="str">
            <v>Modise, Lerato</v>
          </cell>
        </row>
        <row r="61">
          <cell r="A61">
            <v>29930650</v>
          </cell>
          <cell r="B61" t="str">
            <v>Modise, Patrick</v>
          </cell>
        </row>
        <row r="62">
          <cell r="A62">
            <v>20383495</v>
          </cell>
          <cell r="B62" t="str">
            <v>Moetsi, Refiloe</v>
          </cell>
        </row>
        <row r="63">
          <cell r="A63">
            <v>23053852</v>
          </cell>
          <cell r="B63" t="str">
            <v>Mogotsi, Matshediso</v>
          </cell>
        </row>
        <row r="64">
          <cell r="A64">
            <v>16855469</v>
          </cell>
          <cell r="B64" t="str">
            <v>Mokgantshang, Gaolatlhe</v>
          </cell>
        </row>
        <row r="65">
          <cell r="A65">
            <v>12917176</v>
          </cell>
          <cell r="B65" t="str">
            <v>Molefe, Lehlatswa</v>
          </cell>
        </row>
        <row r="66">
          <cell r="A66">
            <v>37079018</v>
          </cell>
          <cell r="B66" t="str">
            <v>MOODLEY, Narisha</v>
          </cell>
        </row>
        <row r="67">
          <cell r="A67">
            <v>27620859</v>
          </cell>
          <cell r="B67" t="str">
            <v>Moreeng, Tidimalo</v>
          </cell>
        </row>
        <row r="68">
          <cell r="A68">
            <v>29745780</v>
          </cell>
          <cell r="B68" t="str">
            <v>Moremi, disa</v>
          </cell>
        </row>
        <row r="69">
          <cell r="A69">
            <v>23856734</v>
          </cell>
          <cell r="B69" t="str">
            <v>Moremi, Ntombikayise Mante Lillian</v>
          </cell>
        </row>
        <row r="70">
          <cell r="A70">
            <v>34541616</v>
          </cell>
          <cell r="B70" t="str">
            <v xml:space="preserve">Mosiane, Onkabetse Jeffrey </v>
          </cell>
        </row>
        <row r="71">
          <cell r="A71">
            <v>28369254</v>
          </cell>
          <cell r="B71" t="str">
            <v>Mothopeng, Dineo</v>
          </cell>
        </row>
        <row r="72">
          <cell r="A72">
            <v>10890858</v>
          </cell>
          <cell r="B72" t="str">
            <v>Motlhoiwa, Lawrence</v>
          </cell>
        </row>
        <row r="73">
          <cell r="A73">
            <v>33328846</v>
          </cell>
          <cell r="B73" t="str">
            <v>Motloung, Mamoqebelo</v>
          </cell>
        </row>
        <row r="74">
          <cell r="A74">
            <v>16494288</v>
          </cell>
          <cell r="B74" t="str">
            <v>MOTSAYATHEBE, KEFILWE</v>
          </cell>
        </row>
        <row r="75">
          <cell r="A75">
            <v>28262883</v>
          </cell>
          <cell r="B75" t="str">
            <v xml:space="preserve">Mthimkhulu, Junior </v>
          </cell>
        </row>
        <row r="76">
          <cell r="A76">
            <v>22497064</v>
          </cell>
          <cell r="B76" t="str">
            <v>Mukhaninga, Tshililo</v>
          </cell>
        </row>
        <row r="77">
          <cell r="A77">
            <v>37079085</v>
          </cell>
          <cell r="B77" t="str">
            <v>Mzimela, Oscar</v>
          </cell>
        </row>
        <row r="78">
          <cell r="A78">
            <v>25756362</v>
          </cell>
          <cell r="B78" t="str">
            <v>Nalana, Phillip</v>
          </cell>
        </row>
        <row r="79">
          <cell r="A79">
            <v>33264686</v>
          </cell>
          <cell r="B79" t="str">
            <v>Nkhuoa, Phoka</v>
          </cell>
        </row>
        <row r="80">
          <cell r="A80">
            <v>22014365</v>
          </cell>
          <cell r="B80" t="str">
            <v>Nteso, Johannes</v>
          </cell>
        </row>
        <row r="81">
          <cell r="A81">
            <v>24238163</v>
          </cell>
          <cell r="B81" t="str">
            <v>NTSHODISANE, BN</v>
          </cell>
        </row>
        <row r="82">
          <cell r="A82">
            <v>35250399</v>
          </cell>
          <cell r="B82" t="str">
            <v>Peter, Kedron</v>
          </cell>
        </row>
        <row r="83">
          <cell r="A83">
            <v>21489718</v>
          </cell>
          <cell r="B83" t="str">
            <v>Pitso, Tebogo</v>
          </cell>
        </row>
        <row r="84">
          <cell r="A84">
            <v>29956676</v>
          </cell>
          <cell r="B84" t="str">
            <v>Pretorius, Barend Hendrik</v>
          </cell>
        </row>
        <row r="85">
          <cell r="A85">
            <v>33464154</v>
          </cell>
          <cell r="B85" t="str">
            <v>Pretorius, Johan</v>
          </cell>
        </row>
        <row r="86">
          <cell r="A86">
            <v>13285262</v>
          </cell>
          <cell r="B86" t="str">
            <v>Roestenburg, Willem</v>
          </cell>
        </row>
        <row r="87">
          <cell r="A87">
            <v>12874949</v>
          </cell>
          <cell r="B87" t="str">
            <v xml:space="preserve">Rostron , Sheldon </v>
          </cell>
        </row>
        <row r="88">
          <cell r="A88">
            <v>23436832</v>
          </cell>
          <cell r="B88" t="str">
            <v>Roux, Chante</v>
          </cell>
        </row>
        <row r="89">
          <cell r="A89">
            <v>26952572</v>
          </cell>
          <cell r="B89" t="str">
            <v>Schlebusch, Wickus</v>
          </cell>
        </row>
        <row r="90">
          <cell r="A90">
            <v>12691941</v>
          </cell>
          <cell r="B90" t="str">
            <v>Scholtz, Nico</v>
          </cell>
        </row>
        <row r="91">
          <cell r="A91">
            <v>28188969</v>
          </cell>
          <cell r="B91" t="str">
            <v>Seate, Motshidisi Queen</v>
          </cell>
        </row>
        <row r="92">
          <cell r="A92">
            <v>31371132</v>
          </cell>
          <cell r="B92" t="str">
            <v>Sebetlele, Baile</v>
          </cell>
        </row>
        <row r="93">
          <cell r="A93">
            <v>23062673</v>
          </cell>
          <cell r="B93" t="str">
            <v>Seedi, Pauline</v>
          </cell>
        </row>
        <row r="94">
          <cell r="A94">
            <v>16148649</v>
          </cell>
          <cell r="B94" t="str">
            <v>Segakweng, basimane</v>
          </cell>
        </row>
        <row r="95">
          <cell r="A95">
            <v>36874620</v>
          </cell>
          <cell r="B95" t="str">
            <v>Seleke, Morakane</v>
          </cell>
        </row>
        <row r="96">
          <cell r="A96">
            <v>28578759</v>
          </cell>
          <cell r="B96" t="str">
            <v>Senne, Tshediso</v>
          </cell>
        </row>
        <row r="97">
          <cell r="A97">
            <v>33362556</v>
          </cell>
          <cell r="B97" t="str">
            <v>serame, patrick</v>
          </cell>
        </row>
        <row r="98">
          <cell r="A98">
            <v>37197436</v>
          </cell>
          <cell r="B98" t="str">
            <v>Simmons, Valencia</v>
          </cell>
        </row>
        <row r="99">
          <cell r="A99">
            <v>33634130</v>
          </cell>
          <cell r="B99" t="str">
            <v>Sithole, Chris</v>
          </cell>
        </row>
        <row r="100">
          <cell r="A100">
            <v>24451312</v>
          </cell>
          <cell r="B100" t="str">
            <v>Smit, Lizane</v>
          </cell>
        </row>
        <row r="101">
          <cell r="A101">
            <v>26316919</v>
          </cell>
          <cell r="B101" t="str">
            <v>Taylor, Stanley</v>
          </cell>
        </row>
        <row r="102">
          <cell r="A102">
            <v>23029722</v>
          </cell>
          <cell r="B102" t="str">
            <v>Tlhapane, Theodore</v>
          </cell>
        </row>
        <row r="103">
          <cell r="A103">
            <v>20823991</v>
          </cell>
          <cell r="B103" t="str">
            <v>Tom, Nkosinathi</v>
          </cell>
        </row>
        <row r="104">
          <cell r="A104">
            <v>13055178</v>
          </cell>
          <cell r="B104" t="str">
            <v>Tsauane, Lieketseng</v>
          </cell>
        </row>
        <row r="105">
          <cell r="A105">
            <v>12935743</v>
          </cell>
          <cell r="B105" t="str">
            <v>Tshabalala, Molato</v>
          </cell>
        </row>
        <row r="106">
          <cell r="A106">
            <v>21010552</v>
          </cell>
          <cell r="B106" t="str">
            <v>Tshekedi, Mosa</v>
          </cell>
        </row>
        <row r="107">
          <cell r="A107">
            <v>12899364</v>
          </cell>
          <cell r="B107" t="str">
            <v>Tsibolane, Frederick Thapelo</v>
          </cell>
        </row>
        <row r="108">
          <cell r="A108">
            <v>21472785</v>
          </cell>
          <cell r="B108" t="str">
            <v>Tsotetsi (21472785), Palesa</v>
          </cell>
        </row>
        <row r="109">
          <cell r="A109">
            <v>28242459</v>
          </cell>
          <cell r="B109" t="str">
            <v>van Aswegen, Elize</v>
          </cell>
        </row>
        <row r="110">
          <cell r="A110">
            <v>24503843</v>
          </cell>
          <cell r="B110" t="str">
            <v>Van Der Walt, Ernie</v>
          </cell>
        </row>
        <row r="111">
          <cell r="A111">
            <v>13056131</v>
          </cell>
          <cell r="B111" t="str">
            <v>Van der walt, Nicolize</v>
          </cell>
        </row>
        <row r="112">
          <cell r="A112">
            <v>31446795</v>
          </cell>
          <cell r="B112" t="str">
            <v>van der Westhuizen, Juan-Pierre</v>
          </cell>
        </row>
        <row r="113">
          <cell r="A113">
            <v>24933929</v>
          </cell>
          <cell r="B113" t="str">
            <v>Van Rensburg, Dieter</v>
          </cell>
        </row>
        <row r="114">
          <cell r="A114">
            <v>37189182</v>
          </cell>
          <cell r="B114" t="str">
            <v>Wessels, Andries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tabSelected="1" view="pageBreakPreview" zoomScale="60" zoomScaleNormal="100" workbookViewId="0">
      <selection activeCell="K51" sqref="K51"/>
    </sheetView>
  </sheetViews>
  <sheetFormatPr defaultRowHeight="13.2" x14ac:dyDescent="0.25"/>
  <cols>
    <col min="1" max="1" width="14" customWidth="1"/>
    <col min="2" max="2" width="27.33203125" customWidth="1"/>
    <col min="3" max="3" width="16.88671875" customWidth="1"/>
    <col min="4" max="4" width="16.5546875" customWidth="1"/>
    <col min="5" max="5" width="13.44140625" customWidth="1"/>
    <col min="6" max="6" width="15" customWidth="1"/>
    <col min="7" max="7" width="18.44140625" customWidth="1"/>
    <col min="8" max="8" width="18.6640625" customWidth="1"/>
    <col min="9" max="9" width="9.33203125" customWidth="1"/>
    <col min="10" max="10" width="12.5546875" customWidth="1"/>
    <col min="11" max="11" width="11.33203125" customWidth="1"/>
    <col min="12" max="12" width="11.44140625" bestFit="1" customWidth="1"/>
  </cols>
  <sheetData>
    <row r="1" spans="1:12" ht="58.5" customHeight="1" x14ac:dyDescent="0.25">
      <c r="A1" s="6"/>
      <c r="B1" s="6"/>
      <c r="C1" s="7" t="s">
        <v>6</v>
      </c>
      <c r="D1" s="7" t="s">
        <v>5</v>
      </c>
      <c r="E1" s="7" t="s">
        <v>3</v>
      </c>
      <c r="F1" s="7" t="s">
        <v>4</v>
      </c>
      <c r="G1" s="1" t="s">
        <v>7</v>
      </c>
      <c r="H1" s="8" t="s">
        <v>0</v>
      </c>
      <c r="I1" s="9" t="s">
        <v>1</v>
      </c>
      <c r="J1" s="10" t="s">
        <v>2</v>
      </c>
      <c r="K1" s="10" t="s">
        <v>142</v>
      </c>
      <c r="L1" s="27" t="s">
        <v>143</v>
      </c>
    </row>
    <row r="2" spans="1:12" ht="14.25" customHeight="1" x14ac:dyDescent="0.25">
      <c r="A2" s="15">
        <v>33372969</v>
      </c>
      <c r="B2" s="15" t="str">
        <f>+VLOOKUP(A2,'[1]Sheet 1'!$A$11:$B$114,2,FALSE)</f>
        <v>Bongers, Tano</v>
      </c>
      <c r="C2" s="11">
        <v>1</v>
      </c>
      <c r="D2" s="11">
        <v>1</v>
      </c>
      <c r="E2" s="11">
        <v>0.77</v>
      </c>
      <c r="F2" s="12"/>
      <c r="G2" s="13">
        <f>+SUM(C2:F2)/4</f>
        <v>0.6925</v>
      </c>
      <c r="H2" s="16">
        <v>0.95</v>
      </c>
      <c r="I2" s="17">
        <f>+VLOOKUP(B2,'Learn Smart'!A11:M116,13,FALSE)</f>
        <v>0</v>
      </c>
      <c r="J2" s="14">
        <f t="shared" ref="J2:J32" si="0">+G2*0.4+H2*0.5+I2*0.1</f>
        <v>0.752</v>
      </c>
      <c r="K2" s="28">
        <f>+VLOOKUP(B2,'Final Individual Ass'!$A$12:$B$117,2,FALSE)</f>
        <v>0.54210000000000003</v>
      </c>
      <c r="L2" s="28">
        <f>+AVERAGE(J2:K2)</f>
        <v>0.64705000000000001</v>
      </c>
    </row>
    <row r="3" spans="1:12" ht="14.25" customHeight="1" x14ac:dyDescent="0.25">
      <c r="A3" s="15">
        <v>21603049</v>
      </c>
      <c r="B3" s="15" t="str">
        <f>+VLOOKUP(A3,'[1]Sheet 1'!$A$11:$B$114,2,FALSE)</f>
        <v xml:space="preserve">Boonzaier, Phillip </v>
      </c>
      <c r="C3" s="11">
        <v>1</v>
      </c>
      <c r="D3" s="11">
        <v>0.83750000000000002</v>
      </c>
      <c r="E3" s="18">
        <v>0.67</v>
      </c>
      <c r="F3" s="18">
        <v>0.95</v>
      </c>
      <c r="G3" s="13">
        <f t="shared" ref="G3:G65" si="1">+SUM(C3:F3)/4</f>
        <v>0.86437499999999989</v>
      </c>
      <c r="H3" s="16">
        <v>0.93</v>
      </c>
      <c r="I3" s="17">
        <f>+VLOOKUP(B3,'Learn Smart'!A12:M117,13,FALSE)</f>
        <v>0</v>
      </c>
      <c r="J3" s="14">
        <f t="shared" si="0"/>
        <v>0.81075000000000008</v>
      </c>
      <c r="K3" s="28">
        <f>+VLOOKUP(B3,'Final Individual Ass'!$A$12:$B$117,2,FALSE)</f>
        <v>0.69680000000000009</v>
      </c>
      <c r="L3" s="28">
        <f t="shared" ref="L3:L66" si="2">+AVERAGE(J3:K3)</f>
        <v>0.75377500000000008</v>
      </c>
    </row>
    <row r="4" spans="1:12" ht="14.25" customHeight="1" x14ac:dyDescent="0.25">
      <c r="A4" s="15">
        <v>23083425</v>
      </c>
      <c r="B4" s="15" t="str">
        <f>+VLOOKUP(A4,'[1]Sheet 1'!$A$11:$B$114,2,FALSE)</f>
        <v>Bosch, Willem</v>
      </c>
      <c r="C4" s="11">
        <v>1</v>
      </c>
      <c r="D4" s="11">
        <v>1</v>
      </c>
      <c r="E4" s="18">
        <v>1</v>
      </c>
      <c r="F4" s="18">
        <v>0.65</v>
      </c>
      <c r="G4" s="13">
        <f t="shared" si="1"/>
        <v>0.91249999999999998</v>
      </c>
      <c r="H4" s="16">
        <v>0.92330000000000001</v>
      </c>
      <c r="I4" s="17">
        <f>+VLOOKUP(B4,'Learn Smart'!A13:M118,13,FALSE)</f>
        <v>0</v>
      </c>
      <c r="J4" s="14">
        <f t="shared" si="0"/>
        <v>0.82665</v>
      </c>
      <c r="K4" s="28">
        <f>+VLOOKUP(B4,'Final Individual Ass'!$A$12:$B$117,2,FALSE)</f>
        <v>0.75760000000000005</v>
      </c>
      <c r="L4" s="28">
        <f t="shared" si="2"/>
        <v>0.79212499999999997</v>
      </c>
    </row>
    <row r="5" spans="1:12" ht="14.25" customHeight="1" x14ac:dyDescent="0.25">
      <c r="A5" s="15">
        <v>30980135</v>
      </c>
      <c r="B5" s="15" t="str">
        <f>+VLOOKUP(A5,'[1]Sheet 1'!$A$11:$B$114,2,FALSE)</f>
        <v>Bosiu, Botle</v>
      </c>
      <c r="C5" s="11">
        <v>1</v>
      </c>
      <c r="D5" s="11">
        <v>1</v>
      </c>
      <c r="E5" s="18">
        <v>1</v>
      </c>
      <c r="F5" s="18">
        <v>0.75</v>
      </c>
      <c r="G5" s="13">
        <f t="shared" si="1"/>
        <v>0.9375</v>
      </c>
      <c r="H5" s="16">
        <v>1</v>
      </c>
      <c r="I5" s="17">
        <f>+VLOOKUP(B5,'Learn Smart'!A14:M119,13,FALSE)</f>
        <v>9.0909090909090912E-2</v>
      </c>
      <c r="J5" s="14">
        <f t="shared" si="0"/>
        <v>0.88409090909090904</v>
      </c>
      <c r="K5" s="28">
        <f>+VLOOKUP(B5,'Final Individual Ass'!$A$12:$B$117,2,FALSE)</f>
        <v>0.5161</v>
      </c>
      <c r="L5" s="28">
        <f t="shared" si="2"/>
        <v>0.70009545454545452</v>
      </c>
    </row>
    <row r="6" spans="1:12" ht="14.25" customHeight="1" x14ac:dyDescent="0.25">
      <c r="A6" s="15">
        <v>27149439</v>
      </c>
      <c r="B6" s="15" t="str">
        <f>+VLOOKUP(A6,'[1]Sheet 1'!$A$11:$B$114,2,FALSE)</f>
        <v>Brishmaer, Alfred</v>
      </c>
      <c r="C6" s="11">
        <v>1</v>
      </c>
      <c r="D6" s="11">
        <v>0.61670000000000003</v>
      </c>
      <c r="E6" s="18">
        <v>0.59</v>
      </c>
      <c r="F6" s="18">
        <v>1</v>
      </c>
      <c r="G6" s="13">
        <f t="shared" si="1"/>
        <v>0.80167500000000003</v>
      </c>
      <c r="H6" s="16">
        <v>0.45</v>
      </c>
      <c r="I6" s="17">
        <f>+VLOOKUP(B6,'Learn Smart'!A15:M120,13,FALSE)</f>
        <v>0</v>
      </c>
      <c r="J6" s="14">
        <f t="shared" si="0"/>
        <v>0.54566999999999999</v>
      </c>
      <c r="K6" s="28">
        <f>+VLOOKUP(B6,'Final Individual Ass'!$A$12:$B$117,2,FALSE)</f>
        <v>0.87909999999999999</v>
      </c>
      <c r="L6" s="28">
        <f t="shared" si="2"/>
        <v>0.71238500000000005</v>
      </c>
    </row>
    <row r="7" spans="1:12" ht="14.25" customHeight="1" x14ac:dyDescent="0.25">
      <c r="A7" s="15">
        <v>10825541</v>
      </c>
      <c r="B7" s="15" t="str">
        <f>+VLOOKUP(A7,'[1]Sheet 1'!$A$11:$B$114,2,FALSE)</f>
        <v>Brown, Jeanne-Marie</v>
      </c>
      <c r="C7" s="11">
        <v>1</v>
      </c>
      <c r="D7" s="11">
        <v>0.87919999999999998</v>
      </c>
      <c r="E7" s="18">
        <v>1</v>
      </c>
      <c r="F7" s="18">
        <v>1</v>
      </c>
      <c r="G7" s="13">
        <f t="shared" si="1"/>
        <v>0.9698</v>
      </c>
      <c r="H7" s="16">
        <v>0.80330000000000001</v>
      </c>
      <c r="I7" s="17">
        <f>+VLOOKUP(B7,'Learn Smart'!A16:M121,13,FALSE)</f>
        <v>1</v>
      </c>
      <c r="J7" s="14">
        <f t="shared" si="0"/>
        <v>0.88957000000000008</v>
      </c>
      <c r="K7" s="28">
        <f>+VLOOKUP(B7,'Final Individual Ass'!$A$12:$B$117,2,FALSE)</f>
        <v>0.89780000000000004</v>
      </c>
      <c r="L7" s="28">
        <f t="shared" si="2"/>
        <v>0.89368500000000006</v>
      </c>
    </row>
    <row r="8" spans="1:12" ht="14.25" customHeight="1" x14ac:dyDescent="0.25">
      <c r="A8" s="15">
        <v>12334235</v>
      </c>
      <c r="B8" s="15" t="str">
        <f>+VLOOKUP(A8,'[1]Sheet 1'!$A$11:$B$114,2,FALSE)</f>
        <v>Coetzee, Johann</v>
      </c>
      <c r="C8" s="11">
        <v>1</v>
      </c>
      <c r="D8" s="11">
        <v>0.42080000000000001</v>
      </c>
      <c r="E8" s="11">
        <v>0</v>
      </c>
      <c r="F8" s="12"/>
      <c r="G8" s="13">
        <f t="shared" si="1"/>
        <v>0.35520000000000002</v>
      </c>
      <c r="H8" s="16">
        <v>0.80330000000000001</v>
      </c>
      <c r="I8" s="17">
        <f>+VLOOKUP(B8,'Learn Smart'!A17:M122,13,FALSE)</f>
        <v>0.18181818181818182</v>
      </c>
      <c r="J8" s="14">
        <f t="shared" si="0"/>
        <v>0.56191181818181823</v>
      </c>
      <c r="K8" s="28">
        <f>+VLOOKUP(B8,'Final Individual Ass'!$A$12:$B$117,2,FALSE)</f>
        <v>0.55310000000000004</v>
      </c>
      <c r="L8" s="28">
        <f t="shared" si="2"/>
        <v>0.55750590909090914</v>
      </c>
    </row>
    <row r="9" spans="1:12" ht="14.25" customHeight="1" x14ac:dyDescent="0.25">
      <c r="A9" s="15">
        <v>22841202</v>
      </c>
      <c r="B9" s="15" t="str">
        <f>+VLOOKUP(A9,'[1]Sheet 1'!$A$11:$B$114,2,FALSE)</f>
        <v>Coetzee, Liza</v>
      </c>
      <c r="C9" s="11">
        <v>0.94</v>
      </c>
      <c r="D9" s="11">
        <v>0.9667</v>
      </c>
      <c r="E9" s="18">
        <v>1</v>
      </c>
      <c r="F9" s="18">
        <v>0.9</v>
      </c>
      <c r="G9" s="13">
        <f t="shared" si="1"/>
        <v>0.95167499999999994</v>
      </c>
      <c r="H9" s="16">
        <v>0.48330000000000001</v>
      </c>
      <c r="I9" s="17">
        <f>+VLOOKUP(B9,'Learn Smart'!A18:M123,13,FALSE)</f>
        <v>9.0909090909090912E-2</v>
      </c>
      <c r="J9" s="14">
        <f t="shared" si="0"/>
        <v>0.63141090909090902</v>
      </c>
      <c r="K9" s="28">
        <f>+VLOOKUP(B9,'Final Individual Ass'!$A$12:$B$117,2,FALSE)</f>
        <v>0.84660000000000002</v>
      </c>
      <c r="L9" s="28">
        <f t="shared" si="2"/>
        <v>0.73900545454545452</v>
      </c>
    </row>
    <row r="10" spans="1:12" ht="14.25" customHeight="1" x14ac:dyDescent="0.25">
      <c r="A10" s="15">
        <v>22693475</v>
      </c>
      <c r="B10" s="15" t="s">
        <v>134</v>
      </c>
      <c r="C10" s="11">
        <v>1</v>
      </c>
      <c r="D10" s="11">
        <v>0.91249999999999998</v>
      </c>
      <c r="E10" s="18">
        <v>1</v>
      </c>
      <c r="F10" s="18">
        <v>1</v>
      </c>
      <c r="G10" s="13">
        <f t="shared" si="1"/>
        <v>0.97812500000000002</v>
      </c>
      <c r="H10" s="16">
        <v>0.95</v>
      </c>
      <c r="I10" s="17">
        <f>+VLOOKUP(B10,'Learn Smart'!A19:M124,13,FALSE)</f>
        <v>0.72727272727272729</v>
      </c>
      <c r="J10" s="14">
        <f t="shared" si="0"/>
        <v>0.93897727272727272</v>
      </c>
      <c r="K10" s="28">
        <f>+VLOOKUP(B10,'Final Individual Ass'!$A$12:$B$117,2,FALSE)</f>
        <v>0.92799999999999994</v>
      </c>
      <c r="L10" s="28">
        <f t="shared" si="2"/>
        <v>0.93348863636363633</v>
      </c>
    </row>
    <row r="11" spans="1:12" ht="14.25" customHeight="1" x14ac:dyDescent="0.25">
      <c r="A11" s="15">
        <v>28282817</v>
      </c>
      <c r="B11" s="15" t="str">
        <f>+VLOOKUP(A11,'[1]Sheet 1'!$A$11:$B$114,2,FALSE)</f>
        <v>Dahms, Lisel</v>
      </c>
      <c r="C11" s="11">
        <v>1</v>
      </c>
      <c r="D11" s="11">
        <v>1</v>
      </c>
      <c r="E11" s="18">
        <v>1</v>
      </c>
      <c r="F11" s="18">
        <v>1</v>
      </c>
      <c r="G11" s="13">
        <f t="shared" si="1"/>
        <v>1</v>
      </c>
      <c r="H11" s="19">
        <v>0.93</v>
      </c>
      <c r="I11" s="17">
        <f>+VLOOKUP(B11,'Learn Smart'!A20:M125,13,FALSE)</f>
        <v>0.54545454545454541</v>
      </c>
      <c r="J11" s="14">
        <f t="shared" si="0"/>
        <v>0.91954545454545455</v>
      </c>
      <c r="K11" s="28">
        <f>+VLOOKUP(B11,'Final Individual Ass'!$A$12:$B$117,2,FALSE)</f>
        <v>0.89180000000000004</v>
      </c>
      <c r="L11" s="28">
        <f t="shared" si="2"/>
        <v>0.9056727272727273</v>
      </c>
    </row>
    <row r="12" spans="1:12" ht="14.25" customHeight="1" x14ac:dyDescent="0.25">
      <c r="A12" s="15">
        <v>22212949</v>
      </c>
      <c r="B12" s="15" t="str">
        <f>+VLOOKUP(A12,'[1]Sheet 1'!$A$11:$B$114,2,FALSE)</f>
        <v>Derbyshire, Zane</v>
      </c>
      <c r="C12" s="11">
        <v>1</v>
      </c>
      <c r="D12" s="11">
        <v>0.9</v>
      </c>
      <c r="E12" s="18">
        <v>0.92</v>
      </c>
      <c r="F12" s="18">
        <v>0.95</v>
      </c>
      <c r="G12" s="13">
        <f t="shared" si="1"/>
        <v>0.94249999999999989</v>
      </c>
      <c r="H12" s="16">
        <v>0.81669999999999998</v>
      </c>
      <c r="I12" s="17">
        <f>+VLOOKUP(B12,'Learn Smart'!A21:M126,13,FALSE)</f>
        <v>9.0909090909090912E-2</v>
      </c>
      <c r="J12" s="14">
        <f t="shared" si="0"/>
        <v>0.79444090909090903</v>
      </c>
      <c r="K12" s="28">
        <f>+VLOOKUP(B12,'Final Individual Ass'!$A$12:$B$117,2,FALSE)</f>
        <v>0.95779999999999998</v>
      </c>
      <c r="L12" s="28">
        <f t="shared" si="2"/>
        <v>0.87612045454545451</v>
      </c>
    </row>
    <row r="13" spans="1:12" ht="14.25" customHeight="1" x14ac:dyDescent="0.25">
      <c r="A13" s="15">
        <v>32993633</v>
      </c>
      <c r="B13" s="15" t="str">
        <f>+VLOOKUP(A13,'[1]Sheet 1'!$A$11:$B$114,2,FALSE)</f>
        <v>Diedericks, Gerhard</v>
      </c>
      <c r="C13" s="11">
        <v>1</v>
      </c>
      <c r="D13" s="11">
        <v>0.72499999999999998</v>
      </c>
      <c r="E13" s="18">
        <v>1</v>
      </c>
      <c r="F13" s="18">
        <v>0.85</v>
      </c>
      <c r="G13" s="13">
        <f t="shared" si="1"/>
        <v>0.89375000000000004</v>
      </c>
      <c r="H13" s="16">
        <v>0.80330000000000001</v>
      </c>
      <c r="I13" s="17">
        <f>+VLOOKUP(B13,'Learn Smart'!A22:M127,13,FALSE)</f>
        <v>0.63636363636363635</v>
      </c>
      <c r="J13" s="14">
        <f t="shared" si="0"/>
        <v>0.82278636363636359</v>
      </c>
      <c r="K13" s="28">
        <f>+VLOOKUP(B13,'Final Individual Ass'!$A$12:$B$117,2,FALSE)</f>
        <v>0.77329999999999999</v>
      </c>
      <c r="L13" s="28">
        <f t="shared" si="2"/>
        <v>0.79804318181818179</v>
      </c>
    </row>
    <row r="14" spans="1:12" ht="14.25" customHeight="1" x14ac:dyDescent="0.25">
      <c r="A14" s="15">
        <v>22575804</v>
      </c>
      <c r="B14" s="15" t="str">
        <f>+VLOOKUP(A14,'[1]Sheet 1'!$A$11:$B$114,2,FALSE)</f>
        <v>dikolomela, dikeledi</v>
      </c>
      <c r="C14" s="11">
        <v>1</v>
      </c>
      <c r="D14" s="11">
        <v>0.8</v>
      </c>
      <c r="E14" s="11">
        <v>1</v>
      </c>
      <c r="F14" s="12"/>
      <c r="G14" s="13">
        <f t="shared" si="1"/>
        <v>0.7</v>
      </c>
      <c r="H14" s="16">
        <v>0.83169999999999999</v>
      </c>
      <c r="I14" s="17">
        <f>+VLOOKUP(B14,'Learn Smart'!A23:M128,13,FALSE)</f>
        <v>0</v>
      </c>
      <c r="J14" s="14">
        <f t="shared" si="0"/>
        <v>0.69584999999999997</v>
      </c>
      <c r="K14" s="28">
        <v>0</v>
      </c>
      <c r="L14" s="28">
        <f t="shared" si="2"/>
        <v>0.34792499999999998</v>
      </c>
    </row>
    <row r="15" spans="1:12" ht="14.25" customHeight="1" x14ac:dyDescent="0.25">
      <c r="A15" s="15">
        <v>20396597</v>
      </c>
      <c r="B15" s="15" t="str">
        <f>+VLOOKUP(A15,'[1]Sheet 1'!$A$11:$B$114,2,FALSE)</f>
        <v>Elise, Oosthuizen</v>
      </c>
      <c r="C15" s="11">
        <v>1</v>
      </c>
      <c r="D15" s="11">
        <v>0.97919999999999996</v>
      </c>
      <c r="E15" s="18">
        <v>1</v>
      </c>
      <c r="F15" s="18">
        <v>0.95</v>
      </c>
      <c r="G15" s="13">
        <f t="shared" si="1"/>
        <v>0.98229999999999995</v>
      </c>
      <c r="H15" s="16">
        <v>0.92330000000000001</v>
      </c>
      <c r="I15" s="17">
        <f>+VLOOKUP(B15,'Learn Smart'!A24:M129,13,FALSE)</f>
        <v>1</v>
      </c>
      <c r="J15" s="14">
        <f t="shared" si="0"/>
        <v>0.95457000000000003</v>
      </c>
      <c r="K15" s="28">
        <f>+VLOOKUP(B15,'Final Individual Ass'!$A$12:$B$117,2,FALSE)</f>
        <v>0.88129999999999997</v>
      </c>
      <c r="L15" s="28">
        <f t="shared" si="2"/>
        <v>0.91793499999999995</v>
      </c>
    </row>
    <row r="16" spans="1:12" ht="14.25" customHeight="1" x14ac:dyDescent="0.25">
      <c r="A16" s="15">
        <v>12663271</v>
      </c>
      <c r="B16" s="15" t="str">
        <f>+VLOOKUP(A16,'[1]Sheet 1'!$A$11:$B$114,2,FALSE)</f>
        <v>Ferandes, Ryan</v>
      </c>
      <c r="C16" s="11">
        <v>1</v>
      </c>
      <c r="D16" s="11">
        <v>1</v>
      </c>
      <c r="E16" s="18">
        <v>1</v>
      </c>
      <c r="F16" s="18">
        <v>1</v>
      </c>
      <c r="G16" s="13">
        <f t="shared" si="1"/>
        <v>1</v>
      </c>
      <c r="H16" s="16">
        <v>0.93</v>
      </c>
      <c r="I16" s="17">
        <f>+VLOOKUP(B16,'Learn Smart'!A25:M130,13,FALSE)</f>
        <v>1</v>
      </c>
      <c r="J16" s="14">
        <f t="shared" si="0"/>
        <v>0.96499999999999997</v>
      </c>
      <c r="K16" s="28">
        <f>+VLOOKUP(B16,'Final Individual Ass'!$A$12:$B$117,2,FALSE)</f>
        <v>0.94779999999999998</v>
      </c>
      <c r="L16" s="28">
        <f t="shared" si="2"/>
        <v>0.95639999999999992</v>
      </c>
    </row>
    <row r="17" spans="1:12" ht="14.25" customHeight="1" x14ac:dyDescent="0.25">
      <c r="A17" s="15">
        <v>33477469</v>
      </c>
      <c r="B17" s="15" t="str">
        <f>+VLOOKUP(A17,'[1]Sheet 1'!$A$11:$B$114,2,FALSE)</f>
        <v>Fernando, Jacinto</v>
      </c>
      <c r="C17" s="11">
        <v>1</v>
      </c>
      <c r="D17" s="11">
        <v>0.93330000000000002</v>
      </c>
      <c r="E17" s="18">
        <v>0.91</v>
      </c>
      <c r="F17" s="18">
        <v>0.9</v>
      </c>
      <c r="G17" s="13">
        <f t="shared" si="1"/>
        <v>0.93582500000000002</v>
      </c>
      <c r="H17" s="16">
        <v>0.75329999999999997</v>
      </c>
      <c r="I17" s="17">
        <f>+VLOOKUP(B17,'Learn Smart'!A26:M131,13,FALSE)</f>
        <v>0</v>
      </c>
      <c r="J17" s="14">
        <f t="shared" si="0"/>
        <v>0.75097999999999998</v>
      </c>
      <c r="K17" s="28">
        <f>+VLOOKUP(B17,'Final Individual Ass'!$A$12:$B$117,2,FALSE)</f>
        <v>0.82799999999999996</v>
      </c>
      <c r="L17" s="28">
        <f t="shared" si="2"/>
        <v>0.78949000000000003</v>
      </c>
    </row>
    <row r="18" spans="1:12" ht="14.25" customHeight="1" x14ac:dyDescent="0.25">
      <c r="A18" s="15">
        <v>23403519</v>
      </c>
      <c r="B18" s="15" t="str">
        <f>+VLOOKUP(A18,'[1]Sheet 1'!$A$11:$B$114,2,FALSE)</f>
        <v>Fielies, Hein</v>
      </c>
      <c r="C18" s="11">
        <v>1</v>
      </c>
      <c r="D18" s="11">
        <v>1</v>
      </c>
      <c r="E18" s="18">
        <v>1</v>
      </c>
      <c r="F18" s="18">
        <v>0.95</v>
      </c>
      <c r="G18" s="13">
        <f t="shared" si="1"/>
        <v>0.98750000000000004</v>
      </c>
      <c r="H18" s="16">
        <v>0.81669999999999998</v>
      </c>
      <c r="I18" s="17">
        <f>+VLOOKUP(B18,'Learn Smart'!A27:M132,13,FALSE)</f>
        <v>1</v>
      </c>
      <c r="J18" s="14">
        <f t="shared" si="0"/>
        <v>0.90334999999999999</v>
      </c>
      <c r="K18" s="28">
        <f>+VLOOKUP(B18,'Final Individual Ass'!$A$12:$B$117,2,FALSE)</f>
        <v>0.9264</v>
      </c>
      <c r="L18" s="28">
        <f t="shared" si="2"/>
        <v>0.91487499999999999</v>
      </c>
    </row>
    <row r="19" spans="1:12" ht="14.25" customHeight="1" x14ac:dyDescent="0.25">
      <c r="A19" s="15">
        <v>22224920</v>
      </c>
      <c r="B19" s="15" t="str">
        <f>+VLOOKUP(A19,'[1]Sheet 1'!$A$11:$B$114,2,FALSE)</f>
        <v>Flint, Dorothy Grace</v>
      </c>
      <c r="C19" s="11">
        <v>1</v>
      </c>
      <c r="D19" s="11">
        <v>1</v>
      </c>
      <c r="E19" s="18">
        <v>0.85</v>
      </c>
      <c r="F19" s="18">
        <v>0.6</v>
      </c>
      <c r="G19" s="13">
        <f t="shared" si="1"/>
        <v>0.86250000000000004</v>
      </c>
      <c r="H19" s="16">
        <v>0.92330000000000001</v>
      </c>
      <c r="I19" s="17">
        <f>+VLOOKUP(B19,'Learn Smart'!A28:M133,13,FALSE)</f>
        <v>0</v>
      </c>
      <c r="J19" s="14">
        <f t="shared" si="0"/>
        <v>0.80665000000000009</v>
      </c>
      <c r="K19" s="28">
        <f>+VLOOKUP(B19,'Final Individual Ass'!$A$12:$B$117,2,FALSE)</f>
        <v>0.86340000000000006</v>
      </c>
      <c r="L19" s="28">
        <f t="shared" si="2"/>
        <v>0.83502500000000013</v>
      </c>
    </row>
    <row r="20" spans="1:12" ht="14.25" customHeight="1" x14ac:dyDescent="0.25">
      <c r="A20" s="15">
        <v>12128635</v>
      </c>
      <c r="B20" s="15" t="str">
        <f>+VLOOKUP(A20,'[1]Sheet 1'!$A$11:$B$114,2,FALSE)</f>
        <v>Fuller, Elizma</v>
      </c>
      <c r="C20" s="11">
        <v>1</v>
      </c>
      <c r="D20" s="11">
        <v>0.80420000000000003</v>
      </c>
      <c r="E20" s="18">
        <v>1</v>
      </c>
      <c r="F20" s="18">
        <v>1</v>
      </c>
      <c r="G20" s="13">
        <f t="shared" si="1"/>
        <v>0.95104999999999995</v>
      </c>
      <c r="H20" s="16">
        <v>0.95</v>
      </c>
      <c r="I20" s="17">
        <f>+VLOOKUP(B20,'Learn Smart'!A29:M134,13,FALSE)</f>
        <v>0.90909090909090906</v>
      </c>
      <c r="J20" s="14">
        <f t="shared" si="0"/>
        <v>0.9463290909090909</v>
      </c>
      <c r="K20" s="28">
        <f>+VLOOKUP(B20,'Final Individual Ass'!$A$12:$B$117,2,FALSE)</f>
        <v>0.8284999999999999</v>
      </c>
      <c r="L20" s="28">
        <f t="shared" si="2"/>
        <v>0.88741454545454546</v>
      </c>
    </row>
    <row r="21" spans="1:12" ht="14.25" customHeight="1" x14ac:dyDescent="0.25">
      <c r="A21" s="15">
        <v>20812388</v>
      </c>
      <c r="B21" s="15" t="str">
        <f>+VLOOKUP(A21,'[1]Sheet 1'!$A$11:$B$114,2,FALSE)</f>
        <v>Gaanakgomo, Anthea Priscilla</v>
      </c>
      <c r="C21" s="11">
        <v>0.94</v>
      </c>
      <c r="D21" s="11">
        <v>0.93330000000000002</v>
      </c>
      <c r="E21" s="18">
        <v>0.98</v>
      </c>
      <c r="F21" s="18">
        <v>0.75</v>
      </c>
      <c r="G21" s="13">
        <f t="shared" si="1"/>
        <v>0.90082499999999999</v>
      </c>
      <c r="H21" s="16">
        <v>0.81669999999999998</v>
      </c>
      <c r="I21" s="17">
        <f>+VLOOKUP(B21,'Learn Smart'!A30:M135,13,FALSE)</f>
        <v>0.90909090909090906</v>
      </c>
      <c r="J21" s="14">
        <f t="shared" si="0"/>
        <v>0.85958909090909097</v>
      </c>
      <c r="K21" s="28">
        <f>+VLOOKUP(B21,'Final Individual Ass'!$A$12:$B$117,2,FALSE)</f>
        <v>0.93840000000000001</v>
      </c>
      <c r="L21" s="28">
        <f t="shared" si="2"/>
        <v>0.89899454545454549</v>
      </c>
    </row>
    <row r="22" spans="1:12" ht="14.25" customHeight="1" x14ac:dyDescent="0.25">
      <c r="A22" s="15">
        <v>32271409</v>
      </c>
      <c r="B22" s="15" t="str">
        <f>+VLOOKUP(A22,'[1]Sheet 1'!$A$11:$B$114,2,FALSE)</f>
        <v>Gama, Sibusiso</v>
      </c>
      <c r="C22" s="11">
        <v>1</v>
      </c>
      <c r="D22" s="11">
        <v>0.79169999999999996</v>
      </c>
      <c r="E22" s="18">
        <v>0</v>
      </c>
      <c r="F22" s="18">
        <v>0.05</v>
      </c>
      <c r="G22" s="13">
        <f t="shared" si="1"/>
        <v>0.46042500000000003</v>
      </c>
      <c r="H22" s="16">
        <v>0.45</v>
      </c>
      <c r="I22" s="17">
        <f>+VLOOKUP(B22,'Learn Smart'!A31:M136,13,FALSE)</f>
        <v>0.81818181818181823</v>
      </c>
      <c r="J22" s="14">
        <f t="shared" si="0"/>
        <v>0.49098818181818188</v>
      </c>
      <c r="K22" s="28">
        <f>+VLOOKUP(B22,'Final Individual Ass'!$A$12:$B$117,2,FALSE)</f>
        <v>0.87159999999999993</v>
      </c>
      <c r="L22" s="28">
        <f t="shared" si="2"/>
        <v>0.68129409090909088</v>
      </c>
    </row>
    <row r="23" spans="1:12" ht="14.25" customHeight="1" x14ac:dyDescent="0.25">
      <c r="A23" s="15">
        <v>16821807</v>
      </c>
      <c r="B23" s="15" t="str">
        <f>+VLOOKUP(A23,'[1]Sheet 1'!$A$11:$B$114,2,FALSE)</f>
        <v>Ganta, Boitumelo</v>
      </c>
      <c r="C23" s="11">
        <v>0.78400000000000003</v>
      </c>
      <c r="D23" s="11">
        <v>0.8125</v>
      </c>
      <c r="E23" s="18">
        <v>0.68</v>
      </c>
      <c r="F23" s="18">
        <v>0.95</v>
      </c>
      <c r="G23" s="13">
        <f t="shared" si="1"/>
        <v>0.80662499999999993</v>
      </c>
      <c r="H23" s="16">
        <v>0.69169999999999998</v>
      </c>
      <c r="I23" s="17">
        <f>+VLOOKUP(B23,'Learn Smart'!A32:M137,13,FALSE)</f>
        <v>0</v>
      </c>
      <c r="J23" s="14">
        <f t="shared" si="0"/>
        <v>0.66849999999999998</v>
      </c>
      <c r="K23" s="28">
        <f>+VLOOKUP(B23,'Final Individual Ass'!$A$12:$B$117,2,FALSE)</f>
        <v>0.83950000000000002</v>
      </c>
      <c r="L23" s="28">
        <f t="shared" si="2"/>
        <v>0.754</v>
      </c>
    </row>
    <row r="24" spans="1:12" ht="14.25" customHeight="1" x14ac:dyDescent="0.25">
      <c r="A24" s="15">
        <v>22268073</v>
      </c>
      <c r="B24" s="15" t="str">
        <f>+VLOOKUP(A24,'[1]Sheet 1'!$A$11:$B$114,2,FALSE)</f>
        <v>Guga, Nomathemba</v>
      </c>
      <c r="C24" s="11">
        <v>1</v>
      </c>
      <c r="D24" s="11">
        <v>0.97919999999999996</v>
      </c>
      <c r="E24" s="11">
        <v>0.47</v>
      </c>
      <c r="F24" s="12"/>
      <c r="G24" s="13">
        <f t="shared" si="1"/>
        <v>0.61230000000000007</v>
      </c>
      <c r="H24" s="16">
        <v>0.45</v>
      </c>
      <c r="I24" s="17">
        <f>+VLOOKUP(B24,'Learn Smart'!A33:M138,13,FALSE)</f>
        <v>0.36956363636363637</v>
      </c>
      <c r="J24" s="14">
        <f t="shared" si="0"/>
        <v>0.50687636363636368</v>
      </c>
      <c r="K24" s="28">
        <v>0</v>
      </c>
      <c r="L24" s="28">
        <f t="shared" si="2"/>
        <v>0.25343818181818184</v>
      </c>
    </row>
    <row r="25" spans="1:12" ht="14.25" customHeight="1" x14ac:dyDescent="0.25">
      <c r="A25" s="15">
        <v>11340894</v>
      </c>
      <c r="B25" s="15" t="str">
        <f>+VLOOKUP(A25,'[1]Sheet 1'!$A$11:$B$114,2,FALSE)</f>
        <v>Hartzenberg, Moses</v>
      </c>
      <c r="C25" s="11">
        <v>1</v>
      </c>
      <c r="D25" s="11">
        <v>0.83750000000000002</v>
      </c>
      <c r="E25" s="18">
        <v>1</v>
      </c>
      <c r="F25" s="18">
        <v>0.9</v>
      </c>
      <c r="G25" s="13">
        <f t="shared" si="1"/>
        <v>0.93437499999999996</v>
      </c>
      <c r="H25" s="16">
        <v>0.93</v>
      </c>
      <c r="I25" s="17">
        <f>+VLOOKUP(B25,'Learn Smart'!A34:M139,13,FALSE)</f>
        <v>9.0909090909090912E-2</v>
      </c>
      <c r="J25" s="14">
        <f t="shared" si="0"/>
        <v>0.84784090909090915</v>
      </c>
      <c r="K25" s="28">
        <f>+VLOOKUP(B25,'Final Individual Ass'!$A$12:$B$117,2,FALSE)</f>
        <v>0.67599999999999993</v>
      </c>
      <c r="L25" s="28">
        <f t="shared" si="2"/>
        <v>0.76192045454545454</v>
      </c>
    </row>
    <row r="26" spans="1:12" ht="14.25" customHeight="1" x14ac:dyDescent="0.25">
      <c r="A26" s="15">
        <v>31575846</v>
      </c>
      <c r="B26" s="15" t="str">
        <f>+VLOOKUP(A26,'[1]Sheet 1'!$A$11:$B$114,2,FALSE)</f>
        <v xml:space="preserve">Hattingh, Johan </v>
      </c>
      <c r="C26" s="11">
        <v>1</v>
      </c>
      <c r="D26" s="11">
        <v>0.97919999999999996</v>
      </c>
      <c r="E26" s="18">
        <v>0.85</v>
      </c>
      <c r="F26" s="18">
        <v>1</v>
      </c>
      <c r="G26" s="13">
        <f t="shared" si="1"/>
        <v>0.95730000000000004</v>
      </c>
      <c r="H26" s="19">
        <v>0.93</v>
      </c>
      <c r="I26" s="17">
        <f>+VLOOKUP(B26,'Learn Smart'!A35:M140,13,FALSE)</f>
        <v>1</v>
      </c>
      <c r="J26" s="14">
        <f t="shared" si="0"/>
        <v>0.94791999999999998</v>
      </c>
      <c r="K26" s="28">
        <f>+VLOOKUP(B26,'Final Individual Ass'!$A$12:$B$117,2,FALSE)</f>
        <v>0.89890000000000003</v>
      </c>
      <c r="L26" s="28">
        <f t="shared" si="2"/>
        <v>0.92341000000000006</v>
      </c>
    </row>
    <row r="27" spans="1:12" ht="14.25" customHeight="1" x14ac:dyDescent="0.25">
      <c r="A27" s="15">
        <v>35884258</v>
      </c>
      <c r="B27" s="15" t="str">
        <f>+VLOOKUP(A27,'[1]Sheet 1'!$A$11:$B$114,2,FALSE)</f>
        <v>Kau, Lawrence</v>
      </c>
      <c r="C27" s="11">
        <v>1</v>
      </c>
      <c r="D27" s="11">
        <v>0.60419999999999996</v>
      </c>
      <c r="E27" s="18">
        <v>0.91</v>
      </c>
      <c r="F27" s="18">
        <v>0.9</v>
      </c>
      <c r="G27" s="13">
        <f t="shared" si="1"/>
        <v>0.85355000000000003</v>
      </c>
      <c r="H27" s="16">
        <v>0.9</v>
      </c>
      <c r="I27" s="17">
        <f>+VLOOKUP(B27,'Learn Smart'!A36:M141,13,FALSE)</f>
        <v>0</v>
      </c>
      <c r="J27" s="14">
        <f t="shared" si="0"/>
        <v>0.79142000000000001</v>
      </c>
      <c r="K27" s="28">
        <f>+VLOOKUP(B27,'Final Individual Ass'!$A$12:$B$117,2,FALSE)</f>
        <v>0.76239999999999997</v>
      </c>
      <c r="L27" s="28">
        <f t="shared" si="2"/>
        <v>0.77690999999999999</v>
      </c>
    </row>
    <row r="28" spans="1:12" ht="14.25" customHeight="1" x14ac:dyDescent="0.25">
      <c r="A28" s="15">
        <v>23442689</v>
      </c>
      <c r="B28" s="15" t="str">
        <f>+VLOOKUP(A28,'[1]Sheet 1'!$A$11:$B$114,2,FALSE)</f>
        <v>Kleynhans, Elaine</v>
      </c>
      <c r="C28" s="11">
        <v>1</v>
      </c>
      <c r="D28" s="11">
        <v>1</v>
      </c>
      <c r="E28" s="18">
        <v>1</v>
      </c>
      <c r="F28" s="18">
        <v>1</v>
      </c>
      <c r="G28" s="13">
        <f t="shared" si="1"/>
        <v>1</v>
      </c>
      <c r="H28" s="16">
        <v>0.95</v>
      </c>
      <c r="I28" s="17">
        <f>+VLOOKUP(B28,'Learn Smart'!A37:M142,13,FALSE)</f>
        <v>0</v>
      </c>
      <c r="J28" s="14">
        <f t="shared" si="0"/>
        <v>0.875</v>
      </c>
      <c r="K28" s="28">
        <f>+VLOOKUP(B28,'Final Individual Ass'!$A$12:$B$117,2,FALSE)</f>
        <v>0.83310000000000006</v>
      </c>
      <c r="L28" s="28">
        <f t="shared" si="2"/>
        <v>0.85404999999999998</v>
      </c>
    </row>
    <row r="29" spans="1:12" ht="14.25" customHeight="1" x14ac:dyDescent="0.25">
      <c r="A29" s="15">
        <v>28327276</v>
      </c>
      <c r="B29" s="15" t="str">
        <f>+VLOOKUP(A29,'[1]Sheet 1'!$A$11:$B$114,2,FALSE)</f>
        <v xml:space="preserve">Kleynhans, Wynand </v>
      </c>
      <c r="C29" s="11">
        <v>0.95</v>
      </c>
      <c r="D29" s="11">
        <v>0.97919999999999996</v>
      </c>
      <c r="E29" s="18">
        <v>0.99</v>
      </c>
      <c r="F29" s="18">
        <v>0.95</v>
      </c>
      <c r="G29" s="13">
        <f t="shared" si="1"/>
        <v>0.96730000000000005</v>
      </c>
      <c r="H29" s="16">
        <v>0.62329999999999997</v>
      </c>
      <c r="I29" s="17">
        <f>+VLOOKUP(B29,'Learn Smart'!A38:M143,13,FALSE)</f>
        <v>1</v>
      </c>
      <c r="J29" s="14">
        <f t="shared" si="0"/>
        <v>0.79857</v>
      </c>
      <c r="K29" s="28">
        <f>+VLOOKUP(B29,'Final Individual Ass'!$A$12:$B$117,2,FALSE)</f>
        <v>0.85599999999999998</v>
      </c>
      <c r="L29" s="28">
        <f t="shared" si="2"/>
        <v>0.82728500000000005</v>
      </c>
    </row>
    <row r="30" spans="1:12" ht="14.25" customHeight="1" x14ac:dyDescent="0.25">
      <c r="A30" s="15">
        <v>22909427</v>
      </c>
      <c r="B30" s="15" t="str">
        <f>+VLOOKUP(A30,'[1]Sheet 1'!$A$11:$B$114,2,FALSE)</f>
        <v>Kotze, Jacques</v>
      </c>
      <c r="C30" s="11">
        <v>1</v>
      </c>
      <c r="D30" s="11">
        <v>1</v>
      </c>
      <c r="E30" s="18">
        <v>0.87</v>
      </c>
      <c r="F30" s="18">
        <v>0.8</v>
      </c>
      <c r="G30" s="13">
        <f t="shared" si="1"/>
        <v>0.91749999999999998</v>
      </c>
      <c r="H30" s="16">
        <v>0.56499999999999995</v>
      </c>
      <c r="I30" s="17">
        <f>+VLOOKUP(B30,'Learn Smart'!A39:M144,13,FALSE)</f>
        <v>0</v>
      </c>
      <c r="J30" s="14">
        <f t="shared" si="0"/>
        <v>0.64949999999999997</v>
      </c>
      <c r="K30" s="28">
        <f>+VLOOKUP(B30,'Final Individual Ass'!$A$12:$B$117,2,FALSE)</f>
        <v>0.82950000000000002</v>
      </c>
      <c r="L30" s="28">
        <f t="shared" si="2"/>
        <v>0.73950000000000005</v>
      </c>
    </row>
    <row r="31" spans="1:12" ht="14.25" customHeight="1" x14ac:dyDescent="0.25">
      <c r="A31" s="15">
        <v>31373933</v>
      </c>
      <c r="B31" s="15" t="str">
        <f>+VLOOKUP(A31,'[1]Sheet 1'!$A$11:$B$114,2,FALSE)</f>
        <v>kowang, kgomotso</v>
      </c>
      <c r="C31" s="11">
        <v>1</v>
      </c>
      <c r="D31" s="11">
        <v>0.6583</v>
      </c>
      <c r="E31" s="18">
        <v>0.86</v>
      </c>
      <c r="F31" s="18">
        <v>0.65</v>
      </c>
      <c r="G31" s="13">
        <f t="shared" si="1"/>
        <v>0.79207499999999997</v>
      </c>
      <c r="H31" s="16">
        <v>0.89749999999999996</v>
      </c>
      <c r="I31" s="17">
        <f>+VLOOKUP(B31,'Learn Smart'!A40:M145,13,FALSE)</f>
        <v>0.45454545454545453</v>
      </c>
      <c r="J31" s="14">
        <f t="shared" si="0"/>
        <v>0.81103454545454534</v>
      </c>
      <c r="K31" s="28">
        <f>+VLOOKUP(B31,'Final Individual Ass'!$A$12:$B$117,2,FALSE)</f>
        <v>0.8456999999999999</v>
      </c>
      <c r="L31" s="28">
        <f t="shared" si="2"/>
        <v>0.82836727272727262</v>
      </c>
    </row>
    <row r="32" spans="1:12" ht="14.25" customHeight="1" x14ac:dyDescent="0.25">
      <c r="A32" s="15">
        <v>22407553</v>
      </c>
      <c r="B32" s="15" t="str">
        <f>+VLOOKUP(A32,'[1]Sheet 1'!$A$11:$B$114,2,FALSE)</f>
        <v>lepholletsa, molefi</v>
      </c>
      <c r="C32" s="11">
        <v>1</v>
      </c>
      <c r="D32" s="11">
        <v>0.9042</v>
      </c>
      <c r="E32" s="18">
        <v>0.8</v>
      </c>
      <c r="F32" s="18">
        <v>0.85</v>
      </c>
      <c r="G32" s="13">
        <f t="shared" si="1"/>
        <v>0.88855000000000006</v>
      </c>
      <c r="H32" s="16">
        <v>0.83169999999999999</v>
      </c>
      <c r="I32" s="17">
        <f>+VLOOKUP(B32,'Learn Smart'!A41:M146,13,FALSE)</f>
        <v>0</v>
      </c>
      <c r="J32" s="14">
        <f t="shared" si="0"/>
        <v>0.77127000000000012</v>
      </c>
      <c r="K32" s="28">
        <f>+VLOOKUP(B32,'Final Individual Ass'!$A$12:$B$117,2,FALSE)</f>
        <v>0.82680000000000009</v>
      </c>
      <c r="L32" s="28">
        <f t="shared" si="2"/>
        <v>0.79903500000000016</v>
      </c>
    </row>
    <row r="33" spans="1:12" ht="14.25" customHeight="1" x14ac:dyDescent="0.25">
      <c r="A33" s="15">
        <v>21205752</v>
      </c>
      <c r="B33" s="15" t="str">
        <f>+VLOOKUP(A33,'[1]Sheet 1'!$A$11:$B$114,2,FALSE)</f>
        <v>Lodder, Gordon</v>
      </c>
      <c r="C33" s="11">
        <v>1</v>
      </c>
      <c r="D33" s="11">
        <v>1</v>
      </c>
      <c r="E33" s="18">
        <v>1</v>
      </c>
      <c r="F33" s="18">
        <v>1</v>
      </c>
      <c r="G33" s="13">
        <f t="shared" si="1"/>
        <v>1</v>
      </c>
      <c r="H33" s="16">
        <v>0.95</v>
      </c>
      <c r="I33" s="17">
        <f>+VLOOKUP(B33,'Learn Smart'!A42:M147,13,FALSE)</f>
        <v>0.90909090909090906</v>
      </c>
      <c r="J33" s="14">
        <f t="shared" ref="J33:J64" si="3">+G33*0.4+H33*0.5+I33*0.1</f>
        <v>0.96590909090909094</v>
      </c>
      <c r="K33" s="28">
        <f>+VLOOKUP(B33,'Final Individual Ass'!$A$12:$B$117,2,FALSE)</f>
        <v>0.94209999999999994</v>
      </c>
      <c r="L33" s="28">
        <f t="shared" si="2"/>
        <v>0.95400454545454538</v>
      </c>
    </row>
    <row r="34" spans="1:12" ht="14.25" customHeight="1" x14ac:dyDescent="0.25">
      <c r="A34" s="15">
        <v>26104962</v>
      </c>
      <c r="B34" s="15" t="str">
        <f>+VLOOKUP(A34,'[1]Sheet 1'!$A$11:$B$114,2,FALSE)</f>
        <v>Lotter , Tanya</v>
      </c>
      <c r="C34" s="11">
        <v>1</v>
      </c>
      <c r="D34" s="11">
        <v>1</v>
      </c>
      <c r="E34" s="18">
        <v>1</v>
      </c>
      <c r="F34" s="18">
        <v>0.95</v>
      </c>
      <c r="G34" s="13">
        <f t="shared" si="1"/>
        <v>0.98750000000000004</v>
      </c>
      <c r="H34" s="16">
        <v>0.95</v>
      </c>
      <c r="I34" s="17">
        <f>+VLOOKUP(B34,'Learn Smart'!A43:M148,13,FALSE)</f>
        <v>1</v>
      </c>
      <c r="J34" s="14">
        <f t="shared" si="3"/>
        <v>0.97</v>
      </c>
      <c r="K34" s="28">
        <f>+VLOOKUP(B34,'Final Individual Ass'!$A$12:$B$117,2,FALSE)</f>
        <v>0.98219999999999996</v>
      </c>
      <c r="L34" s="28">
        <f t="shared" si="2"/>
        <v>0.97609999999999997</v>
      </c>
    </row>
    <row r="35" spans="1:12" ht="14.25" customHeight="1" x14ac:dyDescent="0.25">
      <c r="A35" s="15">
        <v>33164924</v>
      </c>
      <c r="B35" s="15" t="str">
        <f>+VLOOKUP(A35,'[1]Sheet 1'!$A$11:$B$114,2,FALSE)</f>
        <v>Louw, Ryno</v>
      </c>
      <c r="C35" s="11">
        <v>1</v>
      </c>
      <c r="D35" s="11">
        <v>0.85829999999999995</v>
      </c>
      <c r="E35" s="18">
        <v>0.81</v>
      </c>
      <c r="F35" s="18">
        <v>0.65</v>
      </c>
      <c r="G35" s="13">
        <f t="shared" si="1"/>
        <v>0.82957499999999995</v>
      </c>
      <c r="H35" s="16">
        <v>0.93</v>
      </c>
      <c r="I35" s="17">
        <f>+VLOOKUP(B35,'Learn Smart'!A44:M149,13,FALSE)</f>
        <v>0</v>
      </c>
      <c r="J35" s="14">
        <f t="shared" si="3"/>
        <v>0.79683000000000004</v>
      </c>
      <c r="K35" s="28">
        <f>+VLOOKUP(B35,'Final Individual Ass'!$A$12:$B$117,2,FALSE)</f>
        <v>0.61270000000000002</v>
      </c>
      <c r="L35" s="28">
        <f t="shared" si="2"/>
        <v>0.70476500000000009</v>
      </c>
    </row>
    <row r="36" spans="1:12" ht="14.25" customHeight="1" x14ac:dyDescent="0.25">
      <c r="A36" s="15">
        <v>20207573</v>
      </c>
      <c r="B36" s="15" t="str">
        <f>+VLOOKUP(A36,'[1]Sheet 1'!$A$11:$B$114,2,FALSE)</f>
        <v>Mahlangu, Sithembile</v>
      </c>
      <c r="C36" s="11">
        <v>0.93400000000000005</v>
      </c>
      <c r="D36" s="11">
        <v>0.47499999999999998</v>
      </c>
      <c r="E36" s="18">
        <v>0.8</v>
      </c>
      <c r="F36" s="18">
        <v>0.95</v>
      </c>
      <c r="G36" s="13">
        <f t="shared" si="1"/>
        <v>0.78974999999999995</v>
      </c>
      <c r="H36" s="16">
        <v>1</v>
      </c>
      <c r="I36" s="17">
        <f>+VLOOKUP(B36,'Learn Smart'!A45:M150,13,FALSE)</f>
        <v>0.88588181818181821</v>
      </c>
      <c r="J36" s="14">
        <f t="shared" si="3"/>
        <v>0.90448818181818191</v>
      </c>
      <c r="K36" s="28">
        <f>+VLOOKUP(B36,'Final Individual Ass'!$A$12:$B$117,2,FALSE)</f>
        <v>0.81340000000000001</v>
      </c>
      <c r="L36" s="28">
        <f t="shared" si="2"/>
        <v>0.85894409090909096</v>
      </c>
    </row>
    <row r="37" spans="1:12" ht="14.25" customHeight="1" x14ac:dyDescent="0.25">
      <c r="A37" s="15">
        <v>20852304</v>
      </c>
      <c r="B37" s="15" t="str">
        <f>+VLOOKUP(A37,'[1]Sheet 1'!$A$11:$B$114,2,FALSE)</f>
        <v>Makhoba, Ntswaki</v>
      </c>
      <c r="C37" s="11">
        <v>1</v>
      </c>
      <c r="D37" s="11">
        <v>0.70420000000000005</v>
      </c>
      <c r="E37" s="18">
        <v>1</v>
      </c>
      <c r="F37" s="18">
        <v>0.85</v>
      </c>
      <c r="G37" s="13">
        <f t="shared" si="1"/>
        <v>0.88855000000000006</v>
      </c>
      <c r="H37" s="16">
        <v>1</v>
      </c>
      <c r="I37" s="17">
        <f>+VLOOKUP(B37,'Learn Smart'!A46:M151,13,FALSE)</f>
        <v>0.63636363636363635</v>
      </c>
      <c r="J37" s="14">
        <f t="shared" si="3"/>
        <v>0.91905636363636367</v>
      </c>
      <c r="K37" s="28">
        <f>+VLOOKUP(B37,'Final Individual Ass'!$A$12:$B$117,2,FALSE)</f>
        <v>0.72909999999999997</v>
      </c>
      <c r="L37" s="28">
        <f t="shared" si="2"/>
        <v>0.82407818181818182</v>
      </c>
    </row>
    <row r="38" spans="1:12" ht="14.25" customHeight="1" x14ac:dyDescent="0.25">
      <c r="A38" s="15">
        <v>33329443</v>
      </c>
      <c r="B38" s="15" t="str">
        <f>+VLOOKUP(A38,'[1]Sheet 1'!$A$11:$B$114,2,FALSE)</f>
        <v>Makintane, Seiso</v>
      </c>
      <c r="C38" s="11">
        <v>1</v>
      </c>
      <c r="D38" s="11">
        <v>0.77080000000000004</v>
      </c>
      <c r="E38" s="18">
        <v>1</v>
      </c>
      <c r="F38" s="18">
        <v>1</v>
      </c>
      <c r="G38" s="13">
        <f t="shared" si="1"/>
        <v>0.94269999999999998</v>
      </c>
      <c r="H38" s="16">
        <v>0.92330000000000001</v>
      </c>
      <c r="I38" s="17">
        <f>+VLOOKUP(B38,'Learn Smart'!A47:M152,13,FALSE)</f>
        <v>0</v>
      </c>
      <c r="J38" s="14">
        <f t="shared" si="3"/>
        <v>0.83872999999999998</v>
      </c>
      <c r="K38" s="28">
        <f>+VLOOKUP(B38,'Final Individual Ass'!$A$12:$B$117,2,FALSE)</f>
        <v>0.84670000000000001</v>
      </c>
      <c r="L38" s="28">
        <f t="shared" si="2"/>
        <v>0.84271499999999999</v>
      </c>
    </row>
    <row r="39" spans="1:12" ht="14.25" customHeight="1" x14ac:dyDescent="0.25">
      <c r="A39" s="15">
        <v>31477895</v>
      </c>
      <c r="B39" s="15" t="str">
        <f>+VLOOKUP(A39,'[1]Sheet 1'!$A$11:$B$114,2,FALSE)</f>
        <v>Maluleka, Peter</v>
      </c>
      <c r="C39" s="11">
        <v>1</v>
      </c>
      <c r="D39" s="11">
        <v>0.9667</v>
      </c>
      <c r="E39" s="18">
        <v>0.9</v>
      </c>
      <c r="F39" s="18">
        <v>0.55000000000000004</v>
      </c>
      <c r="G39" s="13">
        <f t="shared" si="1"/>
        <v>0.85417499999999991</v>
      </c>
      <c r="H39" s="16">
        <v>0.68669999999999998</v>
      </c>
      <c r="I39" s="17">
        <f>+VLOOKUP(B39,'Learn Smart'!A48:M153,13,FALSE)</f>
        <v>9.0909090909090912E-2</v>
      </c>
      <c r="J39" s="14">
        <f t="shared" si="3"/>
        <v>0.694110909090909</v>
      </c>
      <c r="K39" s="28">
        <f>+VLOOKUP(B39,'Final Individual Ass'!$A$12:$B$117,2,FALSE)</f>
        <v>0.87870000000000004</v>
      </c>
      <c r="L39" s="28">
        <f t="shared" si="2"/>
        <v>0.78640545454545452</v>
      </c>
    </row>
    <row r="40" spans="1:12" ht="14.25" customHeight="1" x14ac:dyDescent="0.25">
      <c r="A40" s="15">
        <v>26812355</v>
      </c>
      <c r="B40" s="15" t="str">
        <f>+VLOOKUP(A40,'[1]Sheet 1'!$A$11:$B$114,2,FALSE)</f>
        <v>Manoto, Tshegofatso</v>
      </c>
      <c r="C40" s="11">
        <v>1</v>
      </c>
      <c r="D40" s="11">
        <v>1</v>
      </c>
      <c r="E40" s="18">
        <v>1</v>
      </c>
      <c r="F40" s="18">
        <v>0.8</v>
      </c>
      <c r="G40" s="13">
        <f t="shared" si="1"/>
        <v>0.95</v>
      </c>
      <c r="H40" s="16">
        <v>0.80330000000000001</v>
      </c>
      <c r="I40" s="17">
        <f>+VLOOKUP(B40,'Learn Smart'!A49:M154,13,FALSE)</f>
        <v>0.18181818181818182</v>
      </c>
      <c r="J40" s="14">
        <f t="shared" si="3"/>
        <v>0.79983181818181814</v>
      </c>
      <c r="K40" s="28">
        <f>+VLOOKUP(B40,'Final Individual Ass'!$A$12:$B$117,2,FALSE)</f>
        <v>0.85829999999999995</v>
      </c>
      <c r="L40" s="28">
        <f t="shared" si="2"/>
        <v>0.82906590909090905</v>
      </c>
    </row>
    <row r="41" spans="1:12" ht="14.25" customHeight="1" x14ac:dyDescent="0.25">
      <c r="A41" s="15">
        <v>33393834</v>
      </c>
      <c r="B41" s="15" t="str">
        <f>+VLOOKUP(A41,'[1]Sheet 1'!$A$11:$B$114,2,FALSE)</f>
        <v>MAPIKU, BRIGHTON</v>
      </c>
      <c r="C41" s="11">
        <v>0.96599999999999997</v>
      </c>
      <c r="D41" s="11">
        <v>0.91249999999999998</v>
      </c>
      <c r="E41" s="18">
        <v>1</v>
      </c>
      <c r="F41" s="18">
        <v>1</v>
      </c>
      <c r="G41" s="13">
        <f t="shared" si="1"/>
        <v>0.96962499999999996</v>
      </c>
      <c r="H41" s="16">
        <v>0.9</v>
      </c>
      <c r="I41" s="17">
        <f>+VLOOKUP(B41,'Learn Smart'!A50:M155,13,FALSE)</f>
        <v>0.18181818181818182</v>
      </c>
      <c r="J41" s="14">
        <f t="shared" si="3"/>
        <v>0.85603181818181817</v>
      </c>
      <c r="K41" s="28">
        <f>+VLOOKUP(B41,'Final Individual Ass'!$A$12:$B$117,2,FALSE)</f>
        <v>0.92540000000000011</v>
      </c>
      <c r="L41" s="28">
        <f t="shared" si="2"/>
        <v>0.89071590909090914</v>
      </c>
    </row>
    <row r="42" spans="1:12" ht="14.25" customHeight="1" x14ac:dyDescent="0.25">
      <c r="A42" s="15">
        <v>27702553</v>
      </c>
      <c r="B42" s="15" t="str">
        <f>+VLOOKUP(A42,'[1]Sheet 1'!$A$11:$B$114,2,FALSE)</f>
        <v>masemola, vusi</v>
      </c>
      <c r="C42" s="11">
        <v>0.754</v>
      </c>
      <c r="D42" s="11">
        <v>0.63329999999999997</v>
      </c>
      <c r="E42" s="18">
        <v>1</v>
      </c>
      <c r="F42" s="18">
        <v>1</v>
      </c>
      <c r="G42" s="13">
        <f t="shared" si="1"/>
        <v>0.84682499999999994</v>
      </c>
      <c r="H42" s="16">
        <v>0.80330000000000001</v>
      </c>
      <c r="I42" s="17">
        <f>+VLOOKUP(B42,'Learn Smart'!A51:M156,13,FALSE)</f>
        <v>9.0909090909090912E-2</v>
      </c>
      <c r="J42" s="14">
        <f t="shared" si="3"/>
        <v>0.74947090909090908</v>
      </c>
      <c r="K42" s="28">
        <f>+VLOOKUP(B42,'Final Individual Ass'!$A$12:$B$117,2,FALSE)</f>
        <v>0.80680000000000007</v>
      </c>
      <c r="L42" s="28">
        <f t="shared" si="2"/>
        <v>0.77813545454545463</v>
      </c>
    </row>
    <row r="43" spans="1:12" ht="14.25" customHeight="1" x14ac:dyDescent="0.25">
      <c r="A43" s="15">
        <v>29530105</v>
      </c>
      <c r="B43" s="15" t="str">
        <f>+VLOOKUP(A43,'[1]Sheet 1'!$A$11:$B$114,2,FALSE)</f>
        <v>Mashabane, Steve</v>
      </c>
      <c r="C43" s="11">
        <v>1</v>
      </c>
      <c r="D43" s="11">
        <v>0.82499999999999996</v>
      </c>
      <c r="E43" s="18">
        <v>1</v>
      </c>
      <c r="F43" s="18">
        <v>0.75</v>
      </c>
      <c r="G43" s="13">
        <f t="shared" si="1"/>
        <v>0.89375000000000004</v>
      </c>
      <c r="H43" s="16">
        <v>1</v>
      </c>
      <c r="I43" s="17">
        <f>+VLOOKUP(B43,'Learn Smart'!A52:M157,13,FALSE)</f>
        <v>9.0909090909090912E-2</v>
      </c>
      <c r="J43" s="14">
        <f t="shared" si="3"/>
        <v>0.86659090909090908</v>
      </c>
      <c r="K43" s="28">
        <f>+VLOOKUP(B43,'Final Individual Ass'!$A$12:$B$117,2,FALSE)</f>
        <v>0.77989999999999993</v>
      </c>
      <c r="L43" s="28">
        <f t="shared" si="2"/>
        <v>0.8232454545454545</v>
      </c>
    </row>
    <row r="44" spans="1:12" ht="14.25" customHeight="1" x14ac:dyDescent="0.25">
      <c r="A44" s="15">
        <v>20193033</v>
      </c>
      <c r="B44" s="15" t="str">
        <f>+VLOOKUP(A44,'[1]Sheet 1'!$A$11:$B$114,2,FALSE)</f>
        <v>MASHEGO, TSHEGOFATSO</v>
      </c>
      <c r="C44" s="11">
        <v>1</v>
      </c>
      <c r="D44" s="11">
        <v>0.87919999999999998</v>
      </c>
      <c r="E44" s="18">
        <v>0.81</v>
      </c>
      <c r="F44" s="18">
        <v>0.7</v>
      </c>
      <c r="G44" s="13">
        <f t="shared" si="1"/>
        <v>0.84729999999999994</v>
      </c>
      <c r="H44" s="16">
        <v>0.45</v>
      </c>
      <c r="I44" s="17">
        <f>+VLOOKUP(B44,'Learn Smart'!A53:M158,13,FALSE)</f>
        <v>0.81818181818181823</v>
      </c>
      <c r="J44" s="14">
        <f t="shared" si="3"/>
        <v>0.64573818181818177</v>
      </c>
      <c r="K44" s="28">
        <f>+VLOOKUP(B44,'Final Individual Ass'!$A$12:$B$117,2,FALSE)</f>
        <v>0.69480000000000008</v>
      </c>
      <c r="L44" s="28">
        <f t="shared" si="2"/>
        <v>0.67026909090909093</v>
      </c>
    </row>
    <row r="45" spans="1:12" ht="14.25" customHeight="1" x14ac:dyDescent="0.25">
      <c r="A45" s="15">
        <v>32855478</v>
      </c>
      <c r="B45" s="15" t="str">
        <f>+VLOOKUP(A45,'[1]Sheet 1'!$A$11:$B$114,2,FALSE)</f>
        <v>matima, sello</v>
      </c>
      <c r="C45" s="11">
        <v>1</v>
      </c>
      <c r="D45" s="11">
        <v>1</v>
      </c>
      <c r="E45" s="18">
        <v>0.53</v>
      </c>
      <c r="F45" s="18">
        <v>0.75</v>
      </c>
      <c r="G45" s="13">
        <f t="shared" si="1"/>
        <v>0.82000000000000006</v>
      </c>
      <c r="H45" s="16">
        <v>0.80330000000000001</v>
      </c>
      <c r="I45" s="17">
        <f>+VLOOKUP(B45,'Learn Smart'!A54:M159,13,FALSE)</f>
        <v>0</v>
      </c>
      <c r="J45" s="14">
        <f t="shared" si="3"/>
        <v>0.72965000000000013</v>
      </c>
      <c r="K45" s="28">
        <f>+VLOOKUP(B45,'Final Individual Ass'!$A$12:$B$117,2,FALSE)</f>
        <v>0.81540000000000001</v>
      </c>
      <c r="L45" s="28">
        <f t="shared" si="2"/>
        <v>0.77252500000000013</v>
      </c>
    </row>
    <row r="46" spans="1:12" ht="14.25" customHeight="1" x14ac:dyDescent="0.25">
      <c r="A46" s="15">
        <v>23254912</v>
      </c>
      <c r="B46" s="15" t="str">
        <f>+VLOOKUP(A46,'[1]Sheet 1'!$A$11:$B$114,2,FALSE)</f>
        <v>Mavunda, Pearl</v>
      </c>
      <c r="C46" s="11">
        <v>1</v>
      </c>
      <c r="D46" s="11">
        <v>0.9667</v>
      </c>
      <c r="E46" s="18">
        <v>1</v>
      </c>
      <c r="F46" s="18">
        <v>0.65</v>
      </c>
      <c r="G46" s="13">
        <f t="shared" si="1"/>
        <v>0.90417499999999995</v>
      </c>
      <c r="H46" s="16">
        <v>0.80330000000000001</v>
      </c>
      <c r="I46" s="17">
        <f>+VLOOKUP(B46,'Learn Smart'!A55:M160,13,FALSE)</f>
        <v>0</v>
      </c>
      <c r="J46" s="14">
        <f t="shared" si="3"/>
        <v>0.76332</v>
      </c>
      <c r="K46" s="28">
        <f>+VLOOKUP(B46,'Final Individual Ass'!$A$12:$B$117,2,FALSE)</f>
        <v>0.93090000000000006</v>
      </c>
      <c r="L46" s="28">
        <f t="shared" si="2"/>
        <v>0.84711000000000003</v>
      </c>
    </row>
    <row r="47" spans="1:12" ht="14.25" customHeight="1" x14ac:dyDescent="0.25">
      <c r="A47" s="15">
        <v>31433626</v>
      </c>
      <c r="B47" s="15" t="str">
        <f>+VLOOKUP(A47,'[1]Sheet 1'!$A$11:$B$114,2,FALSE)</f>
        <v>Mayombo, Jonathan</v>
      </c>
      <c r="C47" s="11">
        <v>1</v>
      </c>
      <c r="D47" s="11">
        <v>0.9667</v>
      </c>
      <c r="E47" s="18">
        <v>1</v>
      </c>
      <c r="F47" s="18">
        <v>0.85</v>
      </c>
      <c r="G47" s="13">
        <f t="shared" si="1"/>
        <v>0.954175</v>
      </c>
      <c r="H47" s="16">
        <v>0.83169999999999999</v>
      </c>
      <c r="I47" s="17">
        <f>+VLOOKUP(B47,'Learn Smart'!A56:M161,13,FALSE)</f>
        <v>0.81818181818181823</v>
      </c>
      <c r="J47" s="14">
        <f t="shared" si="3"/>
        <v>0.8793381818181818</v>
      </c>
      <c r="K47" s="28">
        <f>+VLOOKUP(B47,'Final Individual Ass'!$A$12:$B$117,2,FALSE)</f>
        <v>0.82620000000000005</v>
      </c>
      <c r="L47" s="28">
        <f t="shared" si="2"/>
        <v>0.85276909090909092</v>
      </c>
    </row>
    <row r="48" spans="1:12" ht="14.25" customHeight="1" x14ac:dyDescent="0.25">
      <c r="A48" s="15">
        <v>28022009</v>
      </c>
      <c r="B48" s="15" t="str">
        <f>+VLOOKUP(A48,'[1]Sheet 1'!$A$11:$B$114,2,FALSE)</f>
        <v>Minnaar, Jurgens</v>
      </c>
      <c r="C48" s="11">
        <v>0.73</v>
      </c>
      <c r="D48" s="11">
        <v>0.2167</v>
      </c>
      <c r="E48" s="18">
        <v>1</v>
      </c>
      <c r="F48" s="18">
        <v>0.7</v>
      </c>
      <c r="G48" s="13">
        <f t="shared" si="1"/>
        <v>0.66167500000000001</v>
      </c>
      <c r="H48" s="16">
        <v>0.56830000000000003</v>
      </c>
      <c r="I48" s="17">
        <f>+VLOOKUP(B48,'Learn Smart'!A57:M162,13,FALSE)</f>
        <v>0</v>
      </c>
      <c r="J48" s="14">
        <f t="shared" si="3"/>
        <v>0.54882000000000009</v>
      </c>
      <c r="K48" s="28">
        <f>+VLOOKUP(B48,'Final Individual Ass'!$A$12:$B$117,2,FALSE)</f>
        <v>0.73470000000000002</v>
      </c>
      <c r="L48" s="28">
        <f t="shared" si="2"/>
        <v>0.64176000000000011</v>
      </c>
    </row>
    <row r="49" spans="1:12" ht="14.25" customHeight="1" x14ac:dyDescent="0.25">
      <c r="A49" s="15">
        <v>32483120</v>
      </c>
      <c r="B49" s="15" t="str">
        <f>+VLOOKUP(A49,'[1]Sheet 1'!$A$11:$B$114,2,FALSE)</f>
        <v>mithileni, alex</v>
      </c>
      <c r="C49" s="11">
        <v>0.71</v>
      </c>
      <c r="D49" s="11">
        <v>0.29580000000000001</v>
      </c>
      <c r="E49" s="18">
        <v>0.68</v>
      </c>
      <c r="F49" s="18">
        <v>0.45</v>
      </c>
      <c r="G49" s="13">
        <f t="shared" si="1"/>
        <v>0.53395000000000004</v>
      </c>
      <c r="H49" s="16">
        <v>0.89749999999999996</v>
      </c>
      <c r="I49" s="17">
        <f>+VLOOKUP(B49,'Learn Smart'!A58:M163,13,FALSE)</f>
        <v>0.36363636363636365</v>
      </c>
      <c r="J49" s="14">
        <f t="shared" si="3"/>
        <v>0.69869363636363635</v>
      </c>
      <c r="K49" s="28">
        <f>+VLOOKUP(B49,'Final Individual Ass'!$A$12:$B$117,2,FALSE)</f>
        <v>0.93840000000000001</v>
      </c>
      <c r="L49" s="28">
        <f t="shared" si="2"/>
        <v>0.81854681818181818</v>
      </c>
    </row>
    <row r="50" spans="1:12" ht="14.25" customHeight="1" x14ac:dyDescent="0.25">
      <c r="A50" s="15">
        <v>37061674</v>
      </c>
      <c r="B50" s="15" t="s">
        <v>135</v>
      </c>
      <c r="C50" s="11">
        <v>1</v>
      </c>
      <c r="D50" s="11">
        <v>0.41670000000000001</v>
      </c>
      <c r="E50" s="18">
        <v>0.99</v>
      </c>
      <c r="F50" s="18">
        <v>0.95</v>
      </c>
      <c r="G50" s="13">
        <f t="shared" si="1"/>
        <v>0.839175</v>
      </c>
      <c r="H50" s="16">
        <v>0.58750000000000002</v>
      </c>
      <c r="I50" s="17">
        <v>0</v>
      </c>
      <c r="J50" s="14">
        <f t="shared" si="3"/>
        <v>0.62942000000000009</v>
      </c>
      <c r="K50" s="28" t="e">
        <f>+VLOOKUP(B50,'Final Individual Ass'!$A$12:$B$117,2,FALSE)</f>
        <v>#N/A</v>
      </c>
      <c r="L50" s="28" t="e">
        <f t="shared" si="2"/>
        <v>#N/A</v>
      </c>
    </row>
    <row r="51" spans="1:12" ht="14.25" customHeight="1" x14ac:dyDescent="0.25">
      <c r="A51" s="15">
        <v>30677645</v>
      </c>
      <c r="B51" s="15" t="str">
        <f>+VLOOKUP(A51,'[1]Sheet 1'!$A$11:$B$114,2,FALSE)</f>
        <v>Modise, Lerato</v>
      </c>
      <c r="C51" s="11">
        <v>1</v>
      </c>
      <c r="D51" s="11">
        <v>1</v>
      </c>
      <c r="E51" s="18">
        <v>0.81</v>
      </c>
      <c r="F51" s="18">
        <v>0.85</v>
      </c>
      <c r="G51" s="13">
        <f t="shared" si="1"/>
        <v>0.91500000000000004</v>
      </c>
      <c r="H51" s="16">
        <v>0.80330000000000001</v>
      </c>
      <c r="I51" s="17">
        <f>+VLOOKUP(B51,'Learn Smart'!A60:M165,13,FALSE)</f>
        <v>0</v>
      </c>
      <c r="J51" s="14">
        <f t="shared" si="3"/>
        <v>0.76765000000000005</v>
      </c>
      <c r="K51" s="28">
        <f>+VLOOKUP(B51,'Final Individual Ass'!$A$12:$B$117,2,FALSE)</f>
        <v>0.84670000000000001</v>
      </c>
      <c r="L51" s="28">
        <f t="shared" si="2"/>
        <v>0.80717499999999998</v>
      </c>
    </row>
    <row r="52" spans="1:12" ht="14.25" customHeight="1" x14ac:dyDescent="0.25">
      <c r="A52" s="15">
        <v>29930650</v>
      </c>
      <c r="B52" s="15" t="str">
        <f>+VLOOKUP(A52,'[1]Sheet 1'!$A$11:$B$114,2,FALSE)</f>
        <v>Modise, Patrick</v>
      </c>
      <c r="C52" s="11">
        <v>1</v>
      </c>
      <c r="D52" s="11">
        <v>0.27500000000000002</v>
      </c>
      <c r="E52" s="18">
        <v>0.78</v>
      </c>
      <c r="F52" s="18">
        <v>0.75</v>
      </c>
      <c r="G52" s="13">
        <f t="shared" si="1"/>
        <v>0.70124999999999993</v>
      </c>
      <c r="H52" s="16">
        <v>0.83169999999999999</v>
      </c>
      <c r="I52" s="17">
        <f>+VLOOKUP(B52,'Learn Smart'!A61:M166,13,FALSE)</f>
        <v>1</v>
      </c>
      <c r="J52" s="14">
        <f t="shared" si="3"/>
        <v>0.79635</v>
      </c>
      <c r="K52" s="28">
        <f>+VLOOKUP(B52,'Final Individual Ass'!$A$12:$B$117,2,FALSE)</f>
        <v>0.66859999999999997</v>
      </c>
      <c r="L52" s="28">
        <f t="shared" si="2"/>
        <v>0.73247499999999999</v>
      </c>
    </row>
    <row r="53" spans="1:12" ht="14.25" customHeight="1" x14ac:dyDescent="0.25">
      <c r="A53" s="15">
        <v>20383495</v>
      </c>
      <c r="B53" s="15" t="str">
        <f>+VLOOKUP(A53,'[1]Sheet 1'!$A$11:$B$114,2,FALSE)</f>
        <v>Moetsi, Refiloe</v>
      </c>
      <c r="C53" s="11">
        <v>1</v>
      </c>
      <c r="D53" s="11">
        <v>0.89170000000000005</v>
      </c>
      <c r="E53" s="18">
        <v>1</v>
      </c>
      <c r="F53" s="18">
        <v>0.9</v>
      </c>
      <c r="G53" s="13">
        <f t="shared" si="1"/>
        <v>0.94792500000000002</v>
      </c>
      <c r="H53" s="16">
        <v>0.75329999999999997</v>
      </c>
      <c r="I53" s="17">
        <f>+VLOOKUP(B53,'Learn Smart'!A62:M167,13,FALSE)</f>
        <v>0.72727272727272729</v>
      </c>
      <c r="J53" s="14">
        <f t="shared" si="3"/>
        <v>0.82854727272727269</v>
      </c>
      <c r="K53" s="28">
        <f>+VLOOKUP(B53,'Final Individual Ass'!$A$12:$B$117,2,FALSE)</f>
        <v>0.8256</v>
      </c>
      <c r="L53" s="28">
        <f t="shared" si="2"/>
        <v>0.8270736363636364</v>
      </c>
    </row>
    <row r="54" spans="1:12" ht="14.25" customHeight="1" x14ac:dyDescent="0.25">
      <c r="A54" s="15">
        <v>23053852</v>
      </c>
      <c r="B54" s="15" t="str">
        <f>+VLOOKUP(A54,'[1]Sheet 1'!$A$11:$B$114,2,FALSE)</f>
        <v>Mogotsi, Matshediso</v>
      </c>
      <c r="C54" s="11">
        <v>1</v>
      </c>
      <c r="D54" s="11">
        <v>0.35420000000000001</v>
      </c>
      <c r="E54" s="18">
        <v>0.81</v>
      </c>
      <c r="F54" s="18">
        <v>0.55000000000000004</v>
      </c>
      <c r="G54" s="13">
        <f t="shared" si="1"/>
        <v>0.67854999999999999</v>
      </c>
      <c r="H54" s="16">
        <v>0.89749999999999996</v>
      </c>
      <c r="I54" s="17">
        <f>+VLOOKUP(B54,'Learn Smart'!A63:M168,13,FALSE)</f>
        <v>0.90909090909090906</v>
      </c>
      <c r="J54" s="14">
        <f t="shared" si="3"/>
        <v>0.81107909090909092</v>
      </c>
      <c r="K54" s="28">
        <f>+VLOOKUP(B54,'Final Individual Ass'!$A$12:$B$117,2,FALSE)</f>
        <v>0.89780000000000004</v>
      </c>
      <c r="L54" s="28">
        <f t="shared" si="2"/>
        <v>0.85443954545454548</v>
      </c>
    </row>
    <row r="55" spans="1:12" ht="14.25" customHeight="1" x14ac:dyDescent="0.25">
      <c r="A55" s="15">
        <v>16855469</v>
      </c>
      <c r="B55" s="15" t="str">
        <f>+VLOOKUP(A55,'[1]Sheet 1'!$A$11:$B$114,2,FALSE)</f>
        <v>Mokgantshang, Gaolatlhe</v>
      </c>
      <c r="C55" s="11">
        <v>0.15</v>
      </c>
      <c r="D55" s="20"/>
      <c r="E55" s="20"/>
      <c r="F55" s="20"/>
      <c r="G55" s="13">
        <f t="shared" si="1"/>
        <v>3.7499999999999999E-2</v>
      </c>
      <c r="H55" s="16">
        <v>0.36670000000000003</v>
      </c>
      <c r="I55" s="17">
        <f>+VLOOKUP(B55,'Learn Smart'!A64:M169,13,FALSE)</f>
        <v>0.18181818181818182</v>
      </c>
      <c r="J55" s="14">
        <f t="shared" si="3"/>
        <v>0.21653181818181821</v>
      </c>
      <c r="K55" s="28">
        <v>0</v>
      </c>
      <c r="L55" s="28">
        <f t="shared" si="2"/>
        <v>0.10826590909090911</v>
      </c>
    </row>
    <row r="56" spans="1:12" ht="14.25" customHeight="1" x14ac:dyDescent="0.25">
      <c r="A56" s="15">
        <v>12917176</v>
      </c>
      <c r="B56" s="15" t="str">
        <f>+VLOOKUP(A56,'[1]Sheet 1'!$A$11:$B$114,2,FALSE)</f>
        <v>Molefe, Lehlatswa</v>
      </c>
      <c r="C56" s="11">
        <v>1</v>
      </c>
      <c r="D56" s="11">
        <v>0.87919999999999998</v>
      </c>
      <c r="E56" s="18">
        <v>1</v>
      </c>
      <c r="F56" s="18">
        <v>1</v>
      </c>
      <c r="G56" s="13">
        <f t="shared" si="1"/>
        <v>0.9698</v>
      </c>
      <c r="H56" s="16">
        <v>0.9</v>
      </c>
      <c r="I56" s="17">
        <f>+VLOOKUP(B56,'Learn Smart'!A65:M170,13,FALSE)</f>
        <v>9.0909090909090912E-2</v>
      </c>
      <c r="J56" s="14">
        <f t="shared" si="3"/>
        <v>0.84701090909090904</v>
      </c>
      <c r="K56" s="28">
        <f>+VLOOKUP(B56,'Final Individual Ass'!$A$12:$B$117,2,FALSE)</f>
        <v>0.82489999999999997</v>
      </c>
      <c r="L56" s="28">
        <f t="shared" si="2"/>
        <v>0.8359554545454545</v>
      </c>
    </row>
    <row r="57" spans="1:12" ht="14.25" customHeight="1" x14ac:dyDescent="0.25">
      <c r="A57" s="15">
        <v>37079018</v>
      </c>
      <c r="B57" s="15" t="str">
        <f>+VLOOKUP(A57,'[1]Sheet 1'!$A$11:$B$114,2,FALSE)</f>
        <v>MOODLEY, Narisha</v>
      </c>
      <c r="C57" s="11">
        <v>1</v>
      </c>
      <c r="D57" s="11">
        <v>0.93330000000000002</v>
      </c>
      <c r="E57" s="18">
        <v>1</v>
      </c>
      <c r="F57" s="18">
        <v>0.85</v>
      </c>
      <c r="G57" s="13">
        <f t="shared" si="1"/>
        <v>0.94582500000000003</v>
      </c>
      <c r="H57" s="16">
        <v>0.80330000000000001</v>
      </c>
      <c r="I57" s="17">
        <f>+VLOOKUP(B57,'Learn Smart'!A66:M171,13,FALSE)</f>
        <v>0</v>
      </c>
      <c r="J57" s="14">
        <f t="shared" si="3"/>
        <v>0.77998000000000012</v>
      </c>
      <c r="K57" s="28">
        <f>+VLOOKUP(B57,'Final Individual Ass'!$A$12:$B$117,2,FALSE)</f>
        <v>0.89590000000000003</v>
      </c>
      <c r="L57" s="28">
        <f t="shared" si="2"/>
        <v>0.83794000000000013</v>
      </c>
    </row>
    <row r="58" spans="1:12" ht="14.25" customHeight="1" x14ac:dyDescent="0.25">
      <c r="A58" s="15">
        <v>27620859</v>
      </c>
      <c r="B58" s="15" t="str">
        <f>+VLOOKUP(A58,'[1]Sheet 1'!$A$11:$B$114,2,FALSE)</f>
        <v>Moreeng, Tidimalo</v>
      </c>
      <c r="C58" s="11">
        <v>0.746</v>
      </c>
      <c r="D58" s="11">
        <v>0.91249999999999998</v>
      </c>
      <c r="E58" s="18">
        <v>0.98</v>
      </c>
      <c r="F58" s="18">
        <v>1</v>
      </c>
      <c r="G58" s="13">
        <f t="shared" si="1"/>
        <v>0.90962500000000002</v>
      </c>
      <c r="H58" s="16">
        <v>0.9</v>
      </c>
      <c r="I58" s="17">
        <f>+VLOOKUP(B58,'Learn Smart'!A67:M172,13,FALSE)</f>
        <v>0.18181818181818182</v>
      </c>
      <c r="J58" s="14">
        <f t="shared" si="3"/>
        <v>0.83203181818181815</v>
      </c>
      <c r="K58" s="28">
        <f>+VLOOKUP(B58,'Final Individual Ass'!$A$12:$B$117,2,FALSE)</f>
        <v>0.72909999999999997</v>
      </c>
      <c r="L58" s="28">
        <f t="shared" si="2"/>
        <v>0.78056590909090906</v>
      </c>
    </row>
    <row r="59" spans="1:12" ht="14.25" customHeight="1" x14ac:dyDescent="0.25">
      <c r="A59" s="15">
        <v>29745780</v>
      </c>
      <c r="B59" s="15" t="str">
        <f>+VLOOKUP(A59,'[1]Sheet 1'!$A$11:$B$114,2,FALSE)</f>
        <v>Moremi, disa</v>
      </c>
      <c r="C59" s="11">
        <v>1</v>
      </c>
      <c r="D59" s="11">
        <v>0.97919999999999996</v>
      </c>
      <c r="E59" s="18">
        <v>0.65</v>
      </c>
      <c r="F59" s="18">
        <v>0.55000000000000004</v>
      </c>
      <c r="G59" s="13">
        <f t="shared" si="1"/>
        <v>0.79479999999999995</v>
      </c>
      <c r="H59" s="16">
        <v>0.68669999999999998</v>
      </c>
      <c r="I59" s="17">
        <f>+VLOOKUP(B59,'Learn Smart'!A68:M173,13,FALSE)</f>
        <v>9.0909090909090912E-2</v>
      </c>
      <c r="J59" s="14">
        <f t="shared" si="3"/>
        <v>0.67036090909090906</v>
      </c>
      <c r="K59" s="28">
        <f>+VLOOKUP(B59,'Final Individual Ass'!$A$12:$B$117,2,FALSE)</f>
        <v>0.77459999999999996</v>
      </c>
      <c r="L59" s="28">
        <f t="shared" si="2"/>
        <v>0.72248045454545451</v>
      </c>
    </row>
    <row r="60" spans="1:12" ht="14.25" customHeight="1" x14ac:dyDescent="0.25">
      <c r="A60" s="15">
        <v>23856734</v>
      </c>
      <c r="B60" s="15" t="str">
        <f>+VLOOKUP(A60,'[1]Sheet 1'!$A$11:$B$114,2,FALSE)</f>
        <v>Moremi, Ntombikayise Mante Lillian</v>
      </c>
      <c r="C60" s="11">
        <v>1</v>
      </c>
      <c r="D60" s="11">
        <v>0.55830000000000002</v>
      </c>
      <c r="E60" s="18">
        <v>0.46</v>
      </c>
      <c r="F60" s="18">
        <v>0.65</v>
      </c>
      <c r="G60" s="13">
        <f t="shared" si="1"/>
        <v>0.66707499999999997</v>
      </c>
      <c r="H60" s="16">
        <v>0.89749999999999996</v>
      </c>
      <c r="I60" s="17">
        <f>+VLOOKUP(B60,'Learn Smart'!A69:M174,13,FALSE)</f>
        <v>0.54545454545454541</v>
      </c>
      <c r="J60" s="14">
        <f t="shared" si="3"/>
        <v>0.77012545454545456</v>
      </c>
      <c r="K60" s="28">
        <f>+VLOOKUP(B60,'Final Individual Ass'!$A$12:$B$117,2,FALSE)</f>
        <v>0.85730000000000006</v>
      </c>
      <c r="L60" s="28">
        <f t="shared" si="2"/>
        <v>0.81371272727272737</v>
      </c>
    </row>
    <row r="61" spans="1:12" ht="14.25" customHeight="1" x14ac:dyDescent="0.25">
      <c r="A61" s="15">
        <v>34541616</v>
      </c>
      <c r="B61" s="15" t="str">
        <f>+VLOOKUP(A61,'[1]Sheet 1'!$A$11:$B$114,2,FALSE)</f>
        <v xml:space="preserve">Mosiane, Onkabetse Jeffrey </v>
      </c>
      <c r="C61" s="11">
        <v>0.96599999999999997</v>
      </c>
      <c r="D61" s="11">
        <v>0.58330000000000004</v>
      </c>
      <c r="E61" s="18">
        <v>1</v>
      </c>
      <c r="F61" s="18">
        <v>1</v>
      </c>
      <c r="G61" s="13">
        <f t="shared" si="1"/>
        <v>0.88732500000000003</v>
      </c>
      <c r="H61" s="16">
        <v>0.9</v>
      </c>
      <c r="I61" s="17">
        <f>+VLOOKUP(B61,'Learn Smart'!A70:M175,13,FALSE)</f>
        <v>0</v>
      </c>
      <c r="J61" s="14">
        <f t="shared" si="3"/>
        <v>0.80493000000000003</v>
      </c>
      <c r="K61" s="28">
        <f>+VLOOKUP(B61,'Final Individual Ass'!$A$12:$B$117,2,FALSE)</f>
        <v>0.69209999999999994</v>
      </c>
      <c r="L61" s="28">
        <f t="shared" si="2"/>
        <v>0.74851500000000004</v>
      </c>
    </row>
    <row r="62" spans="1:12" ht="14.25" customHeight="1" x14ac:dyDescent="0.25">
      <c r="A62" s="15">
        <v>28369254</v>
      </c>
      <c r="B62" s="15" t="str">
        <f>+VLOOKUP(A62,'[1]Sheet 1'!$A$11:$B$114,2,FALSE)</f>
        <v>Mothopeng, Dineo</v>
      </c>
      <c r="C62" s="11">
        <v>1</v>
      </c>
      <c r="D62" s="11">
        <v>1</v>
      </c>
      <c r="E62" s="18">
        <v>1</v>
      </c>
      <c r="F62" s="18">
        <v>0.75</v>
      </c>
      <c r="G62" s="13">
        <f t="shared" si="1"/>
        <v>0.9375</v>
      </c>
      <c r="H62" s="16">
        <v>1</v>
      </c>
      <c r="I62" s="17">
        <f>+VLOOKUP(B62,'Learn Smart'!A71:M176,13,FALSE)</f>
        <v>0.45454545454545453</v>
      </c>
      <c r="J62" s="14">
        <f t="shared" si="3"/>
        <v>0.92045454545454541</v>
      </c>
      <c r="K62" s="28">
        <f>+VLOOKUP(B62,'Final Individual Ass'!$A$12:$B$117,2,FALSE)</f>
        <v>0.76700000000000002</v>
      </c>
      <c r="L62" s="28">
        <f t="shared" si="2"/>
        <v>0.84372727272727266</v>
      </c>
    </row>
    <row r="63" spans="1:12" ht="14.25" customHeight="1" x14ac:dyDescent="0.25">
      <c r="A63" s="15">
        <v>10890858</v>
      </c>
      <c r="B63" s="15" t="str">
        <f>+VLOOKUP(A63,'[1]Sheet 1'!$A$11:$B$114,2,FALSE)</f>
        <v>Motlhoiwa, Lawrence</v>
      </c>
      <c r="C63" s="11">
        <v>0.44</v>
      </c>
      <c r="D63" s="11">
        <v>0.1333</v>
      </c>
      <c r="E63" s="18">
        <v>0</v>
      </c>
      <c r="F63" s="18">
        <v>0.55000000000000004</v>
      </c>
      <c r="G63" s="13">
        <f t="shared" si="1"/>
        <v>0.28082499999999999</v>
      </c>
      <c r="H63" s="16">
        <v>0.58750000000000002</v>
      </c>
      <c r="I63" s="17">
        <f>+VLOOKUP(B63,'Learn Smart'!A72:M177,13,FALSE)</f>
        <v>0</v>
      </c>
      <c r="J63" s="14">
        <f t="shared" si="3"/>
        <v>0.40608</v>
      </c>
      <c r="K63" s="28">
        <f>+VLOOKUP(B63,'Final Individual Ass'!$A$12:$B$117,2,FALSE)</f>
        <v>0.44670000000000004</v>
      </c>
      <c r="L63" s="28">
        <f t="shared" si="2"/>
        <v>0.42639000000000005</v>
      </c>
    </row>
    <row r="64" spans="1:12" ht="14.25" customHeight="1" x14ac:dyDescent="0.25">
      <c r="A64" s="15">
        <v>33328846</v>
      </c>
      <c r="B64" s="15" t="str">
        <f>+VLOOKUP(A64,'[1]Sheet 1'!$A$11:$B$114,2,FALSE)</f>
        <v>Motloung, Mamoqebelo</v>
      </c>
      <c r="C64" s="11">
        <v>1</v>
      </c>
      <c r="D64" s="11">
        <v>1</v>
      </c>
      <c r="E64" s="18">
        <v>1</v>
      </c>
      <c r="F64" s="18">
        <v>0.95</v>
      </c>
      <c r="G64" s="13">
        <f t="shared" si="1"/>
        <v>0.98750000000000004</v>
      </c>
      <c r="H64" s="16">
        <v>0.75329999999999997</v>
      </c>
      <c r="I64" s="17">
        <f>+VLOOKUP(B64,'Learn Smart'!A73:M178,13,FALSE)</f>
        <v>0.72727272727272729</v>
      </c>
      <c r="J64" s="14">
        <f t="shared" si="3"/>
        <v>0.8443772727272727</v>
      </c>
      <c r="K64" s="28">
        <f>+VLOOKUP(B64,'Final Individual Ass'!$A$12:$B$117,2,FALSE)</f>
        <v>0.86569999999999991</v>
      </c>
      <c r="L64" s="28">
        <f t="shared" si="2"/>
        <v>0.85503863636363631</v>
      </c>
    </row>
    <row r="65" spans="1:12" ht="14.25" customHeight="1" x14ac:dyDescent="0.25">
      <c r="A65" s="15">
        <v>16494288</v>
      </c>
      <c r="B65" s="15" t="str">
        <f>+VLOOKUP(A65,'[1]Sheet 1'!$A$11:$B$114,2,FALSE)</f>
        <v>MOTSAYATHEBE, KEFILWE</v>
      </c>
      <c r="C65" s="11">
        <v>1</v>
      </c>
      <c r="D65" s="11">
        <v>0.42080000000000001</v>
      </c>
      <c r="E65" s="18">
        <v>1</v>
      </c>
      <c r="F65" s="18">
        <v>0.85</v>
      </c>
      <c r="G65" s="13">
        <f t="shared" si="1"/>
        <v>0.81769999999999998</v>
      </c>
      <c r="H65" s="16">
        <v>0.69169999999999998</v>
      </c>
      <c r="I65" s="17">
        <f>+VLOOKUP(B65,'Learn Smart'!A74:M179,13,FALSE)</f>
        <v>0</v>
      </c>
      <c r="J65" s="14">
        <f t="shared" ref="J65:J96" si="4">+G65*0.4+H65*0.5+I65*0.1</f>
        <v>0.67293000000000003</v>
      </c>
      <c r="K65" s="28">
        <f>+VLOOKUP(B65,'Final Individual Ass'!$A$12:$B$117,2,FALSE)</f>
        <v>0.84089999999999998</v>
      </c>
      <c r="L65" s="28">
        <f t="shared" si="2"/>
        <v>0.756915</v>
      </c>
    </row>
    <row r="66" spans="1:12" ht="14.25" customHeight="1" x14ac:dyDescent="0.25">
      <c r="A66" s="15">
        <v>28262883</v>
      </c>
      <c r="B66" s="15" t="str">
        <f>+VLOOKUP(A66,'[1]Sheet 1'!$A$11:$B$114,2,FALSE)</f>
        <v xml:space="preserve">Mthimkhulu, Junior </v>
      </c>
      <c r="C66" s="11">
        <v>1</v>
      </c>
      <c r="D66" s="11">
        <v>0.9667</v>
      </c>
      <c r="E66" s="18">
        <v>0.95</v>
      </c>
      <c r="F66" s="18">
        <v>0.75</v>
      </c>
      <c r="G66" s="13">
        <f t="shared" ref="G66:G105" si="5">+SUM(C66:F66)/4</f>
        <v>0.91667499999999991</v>
      </c>
      <c r="H66" s="16">
        <v>0.9</v>
      </c>
      <c r="I66" s="17">
        <f>+VLOOKUP(B66,'Learn Smart'!A75:M180,13,FALSE)</f>
        <v>0.36363636363636365</v>
      </c>
      <c r="J66" s="14">
        <f t="shared" si="4"/>
        <v>0.85303363636363638</v>
      </c>
      <c r="K66" s="28">
        <f>+VLOOKUP(B66,'Final Individual Ass'!$A$12:$B$117,2,FALSE)</f>
        <v>0.73109999999999997</v>
      </c>
      <c r="L66" s="28">
        <f t="shared" si="2"/>
        <v>0.79206681818181823</v>
      </c>
    </row>
    <row r="67" spans="1:12" ht="14.25" customHeight="1" x14ac:dyDescent="0.25">
      <c r="A67" s="15">
        <v>22497064</v>
      </c>
      <c r="B67" s="15" t="str">
        <f>+VLOOKUP(A67,'[1]Sheet 1'!$A$11:$B$114,2,FALSE)</f>
        <v>Mukhaninga, Tshililo</v>
      </c>
      <c r="C67" s="11">
        <v>1</v>
      </c>
      <c r="D67" s="11">
        <v>0.53749999999999998</v>
      </c>
      <c r="E67" s="18">
        <v>0.9</v>
      </c>
      <c r="F67" s="18">
        <v>0.85</v>
      </c>
      <c r="G67" s="13">
        <f t="shared" si="5"/>
        <v>0.82187500000000002</v>
      </c>
      <c r="H67" s="16">
        <v>0.83169999999999999</v>
      </c>
      <c r="I67" s="17">
        <f>+VLOOKUP(B67,'Learn Smart'!A76:M181,13,FALSE)</f>
        <v>1</v>
      </c>
      <c r="J67" s="14">
        <f t="shared" si="4"/>
        <v>0.84460000000000002</v>
      </c>
      <c r="K67" s="28">
        <f>+VLOOKUP(B67,'Final Individual Ass'!$A$12:$B$117,2,FALSE)</f>
        <v>0.76709999999999989</v>
      </c>
      <c r="L67" s="28">
        <f t="shared" ref="L67:L105" si="6">+AVERAGE(J67:K67)</f>
        <v>0.80584999999999996</v>
      </c>
    </row>
    <row r="68" spans="1:12" ht="14.25" customHeight="1" x14ac:dyDescent="0.25">
      <c r="A68" s="15">
        <v>37079085</v>
      </c>
      <c r="B68" s="15" t="str">
        <f>+VLOOKUP(A68,'[1]Sheet 1'!$A$11:$B$114,2,FALSE)</f>
        <v>Mzimela, Oscar</v>
      </c>
      <c r="C68" s="11">
        <v>0.94</v>
      </c>
      <c r="D68" s="11">
        <v>0.91249999999999998</v>
      </c>
      <c r="E68" s="18">
        <v>0.8</v>
      </c>
      <c r="F68" s="18">
        <v>0.65</v>
      </c>
      <c r="G68" s="13">
        <f t="shared" si="5"/>
        <v>0.82562499999999994</v>
      </c>
      <c r="H68" s="16">
        <v>0.80330000000000001</v>
      </c>
      <c r="I68" s="17">
        <f>+VLOOKUP(B68,'Learn Smart'!A77:M182,13,FALSE)</f>
        <v>9.0909090909090912E-2</v>
      </c>
      <c r="J68" s="14">
        <f t="shared" si="4"/>
        <v>0.74099090909090903</v>
      </c>
      <c r="K68" s="28">
        <f>+VLOOKUP(B68,'Final Individual Ass'!$A$12:$B$117,2,FALSE)</f>
        <v>0.80799999999999994</v>
      </c>
      <c r="L68" s="28">
        <f t="shared" si="6"/>
        <v>0.77449545454545454</v>
      </c>
    </row>
    <row r="69" spans="1:12" ht="14.25" customHeight="1" x14ac:dyDescent="0.25">
      <c r="A69" s="15">
        <v>25756362</v>
      </c>
      <c r="B69" s="15" t="str">
        <f>+VLOOKUP(A69,'[1]Sheet 1'!$A$11:$B$114,2,FALSE)</f>
        <v>Nalana, Phillip</v>
      </c>
      <c r="C69" s="11">
        <v>1</v>
      </c>
      <c r="D69" s="11">
        <v>0.49170000000000003</v>
      </c>
      <c r="E69" s="18">
        <v>0.99</v>
      </c>
      <c r="F69" s="18">
        <v>0.75</v>
      </c>
      <c r="G69" s="13">
        <f t="shared" si="5"/>
        <v>0.807925</v>
      </c>
      <c r="H69" s="16">
        <v>0.83169999999999999</v>
      </c>
      <c r="I69" s="17">
        <f>+VLOOKUP(B69,'Learn Smart'!A78:M183,13,FALSE)</f>
        <v>0.63636363636363635</v>
      </c>
      <c r="J69" s="14">
        <f t="shared" si="4"/>
        <v>0.80265636363636361</v>
      </c>
      <c r="K69" s="28">
        <f>+VLOOKUP(B69,'Final Individual Ass'!$A$12:$B$117,2,FALSE)</f>
        <v>0.6744</v>
      </c>
      <c r="L69" s="28">
        <f t="shared" si="6"/>
        <v>0.73852818181818181</v>
      </c>
    </row>
    <row r="70" spans="1:12" ht="14.25" customHeight="1" x14ac:dyDescent="0.25">
      <c r="A70" s="15">
        <v>33264686</v>
      </c>
      <c r="B70" s="15" t="str">
        <f>+VLOOKUP(A70,'[1]Sheet 1'!$A$11:$B$114,2,FALSE)</f>
        <v>Nkhuoa, Phoka</v>
      </c>
      <c r="C70" s="11">
        <v>1</v>
      </c>
      <c r="D70" s="11">
        <v>0.63329999999999997</v>
      </c>
      <c r="E70" s="18">
        <v>0.98</v>
      </c>
      <c r="F70" s="18">
        <v>1</v>
      </c>
      <c r="G70" s="13">
        <f t="shared" si="5"/>
        <v>0.90332499999999993</v>
      </c>
      <c r="H70" s="16">
        <v>0.92330000000000001</v>
      </c>
      <c r="I70" s="17">
        <f>+VLOOKUP(B70,'Learn Smart'!A79:M184,13,FALSE)</f>
        <v>0</v>
      </c>
      <c r="J70" s="14">
        <f t="shared" si="4"/>
        <v>0.82298000000000004</v>
      </c>
      <c r="K70" s="28">
        <f>+VLOOKUP(B70,'Final Individual Ass'!$A$12:$B$117,2,FALSE)</f>
        <v>0.82799999999999996</v>
      </c>
      <c r="L70" s="28">
        <f t="shared" si="6"/>
        <v>0.82549000000000006</v>
      </c>
    </row>
    <row r="71" spans="1:12" ht="14.25" customHeight="1" x14ac:dyDescent="0.25">
      <c r="A71" s="15">
        <v>22014365</v>
      </c>
      <c r="B71" s="15" t="str">
        <f>+VLOOKUP(A71,'[1]Sheet 1'!$A$11:$B$114,2,FALSE)</f>
        <v>Nteso, Johannes</v>
      </c>
      <c r="C71" s="11">
        <v>1</v>
      </c>
      <c r="D71" s="11">
        <v>1</v>
      </c>
      <c r="E71" s="18">
        <v>0.41</v>
      </c>
      <c r="F71" s="18">
        <v>0.9</v>
      </c>
      <c r="G71" s="13">
        <f t="shared" si="5"/>
        <v>0.82750000000000001</v>
      </c>
      <c r="H71" s="16">
        <v>0.75329999999999997</v>
      </c>
      <c r="I71" s="17">
        <f>+VLOOKUP(B71,'Learn Smart'!A80:M185,13,FALSE)</f>
        <v>0.18181818181818182</v>
      </c>
      <c r="J71" s="14">
        <f t="shared" si="4"/>
        <v>0.72583181818181819</v>
      </c>
      <c r="K71" s="28">
        <f>+VLOOKUP(B71,'Final Individual Ass'!$A$12:$B$117,2,FALSE)</f>
        <v>0.84670000000000001</v>
      </c>
      <c r="L71" s="28">
        <f t="shared" si="6"/>
        <v>0.7862659090909091</v>
      </c>
    </row>
    <row r="72" spans="1:12" ht="14.25" customHeight="1" x14ac:dyDescent="0.25">
      <c r="A72" s="15">
        <v>24238163</v>
      </c>
      <c r="B72" s="15" t="str">
        <f>+VLOOKUP(A72,'[1]Sheet 1'!$A$11:$B$114,2,FALSE)</f>
        <v>NTSHODISANE, BN</v>
      </c>
      <c r="C72" s="18">
        <v>0.78</v>
      </c>
      <c r="D72" s="18">
        <v>0.3</v>
      </c>
      <c r="E72" s="21"/>
      <c r="F72" s="21"/>
      <c r="G72" s="13">
        <f t="shared" si="5"/>
        <v>0.27</v>
      </c>
      <c r="H72" s="16">
        <v>0.45</v>
      </c>
      <c r="I72" s="17">
        <f>+VLOOKUP(B72,'Learn Smart'!A81:M186,13,FALSE)</f>
        <v>0</v>
      </c>
      <c r="J72" s="14">
        <f t="shared" si="4"/>
        <v>0.33300000000000002</v>
      </c>
      <c r="K72" s="28">
        <f>+VLOOKUP(B72,'Final Individual Ass'!$A$12:$B$117,2,FALSE)</f>
        <v>0.62290000000000001</v>
      </c>
      <c r="L72" s="28">
        <f t="shared" si="6"/>
        <v>0.47794999999999999</v>
      </c>
    </row>
    <row r="73" spans="1:12" ht="14.25" customHeight="1" x14ac:dyDescent="0.25">
      <c r="A73" s="15">
        <v>35250399</v>
      </c>
      <c r="B73" s="15" t="str">
        <f>+VLOOKUP(A73,'[1]Sheet 1'!$A$11:$B$114,2,FALSE)</f>
        <v>Peter, Kedron</v>
      </c>
      <c r="C73" s="11">
        <v>1</v>
      </c>
      <c r="D73" s="11">
        <v>0.70420000000000005</v>
      </c>
      <c r="E73" s="18">
        <v>1</v>
      </c>
      <c r="F73" s="18">
        <v>1</v>
      </c>
      <c r="G73" s="13">
        <f t="shared" si="5"/>
        <v>0.92605000000000004</v>
      </c>
      <c r="H73" s="16">
        <v>0.89749999999999996</v>
      </c>
      <c r="I73" s="17">
        <f>+VLOOKUP(B73,'Learn Smart'!A82:M187,13,FALSE)</f>
        <v>0</v>
      </c>
      <c r="J73" s="14">
        <f t="shared" si="4"/>
        <v>0.81916999999999995</v>
      </c>
      <c r="K73" s="28">
        <f>+VLOOKUP(B73,'Final Individual Ass'!$A$12:$B$117,2,FALSE)</f>
        <v>0.92590000000000006</v>
      </c>
      <c r="L73" s="28">
        <f t="shared" si="6"/>
        <v>0.87253500000000006</v>
      </c>
    </row>
    <row r="74" spans="1:12" ht="14.25" customHeight="1" x14ac:dyDescent="0.25">
      <c r="A74" s="15">
        <v>21489718</v>
      </c>
      <c r="B74" s="15" t="str">
        <f>+VLOOKUP(A74,'[1]Sheet 1'!$A$11:$B$114,2,FALSE)</f>
        <v>Pitso, Tebogo</v>
      </c>
      <c r="C74" s="11">
        <v>1</v>
      </c>
      <c r="D74" s="11">
        <v>0.63749999999999996</v>
      </c>
      <c r="E74" s="18">
        <v>0.9</v>
      </c>
      <c r="F74" s="18">
        <v>0.95</v>
      </c>
      <c r="G74" s="13">
        <f t="shared" si="5"/>
        <v>0.87187499999999996</v>
      </c>
      <c r="H74" s="16">
        <v>0.9</v>
      </c>
      <c r="I74" s="17">
        <f>+VLOOKUP(B74,'Learn Smart'!A83:M188,13,FALSE)</f>
        <v>0.18181818181818182</v>
      </c>
      <c r="J74" s="14">
        <f t="shared" si="4"/>
        <v>0.81693181818181826</v>
      </c>
      <c r="K74" s="28">
        <f>+VLOOKUP(B74,'Final Individual Ass'!$A$12:$B$117,2,FALSE)</f>
        <v>0.8015000000000001</v>
      </c>
      <c r="L74" s="28">
        <f t="shared" si="6"/>
        <v>0.80921590909090924</v>
      </c>
    </row>
    <row r="75" spans="1:12" ht="14.25" customHeight="1" x14ac:dyDescent="0.25">
      <c r="A75" s="15">
        <v>29956676</v>
      </c>
      <c r="B75" s="15" t="str">
        <f>+VLOOKUP(A75,'[1]Sheet 1'!$A$11:$B$114,2,FALSE)</f>
        <v>Pretorius, Barend Hendrik</v>
      </c>
      <c r="C75" s="11">
        <v>1</v>
      </c>
      <c r="D75" s="11">
        <v>1</v>
      </c>
      <c r="E75" s="18">
        <v>1</v>
      </c>
      <c r="F75" s="18">
        <v>0.95</v>
      </c>
      <c r="G75" s="13">
        <f t="shared" si="5"/>
        <v>0.98750000000000004</v>
      </c>
      <c r="H75" s="16">
        <v>0.81669999999999998</v>
      </c>
      <c r="I75" s="17">
        <f>+VLOOKUP(B75,'Learn Smart'!A84:M189,13,FALSE)</f>
        <v>0.54545454545454541</v>
      </c>
      <c r="J75" s="14">
        <f t="shared" si="4"/>
        <v>0.85789545454545457</v>
      </c>
      <c r="K75" s="28">
        <f>+VLOOKUP(B75,'Final Individual Ass'!$A$12:$B$117,2,FALSE)</f>
        <v>0.93810000000000004</v>
      </c>
      <c r="L75" s="28">
        <f t="shared" si="6"/>
        <v>0.89799772727272731</v>
      </c>
    </row>
    <row r="76" spans="1:12" ht="14.25" customHeight="1" x14ac:dyDescent="0.25">
      <c r="A76" s="15">
        <v>33464154</v>
      </c>
      <c r="B76" s="15" t="str">
        <f>+VLOOKUP(A76,'[1]Sheet 1'!$A$11:$B$114,2,FALSE)</f>
        <v>Pretorius, Johan</v>
      </c>
      <c r="C76" s="11">
        <v>1</v>
      </c>
      <c r="D76" s="11">
        <v>1</v>
      </c>
      <c r="E76" s="18">
        <v>1</v>
      </c>
      <c r="F76" s="18">
        <v>1</v>
      </c>
      <c r="G76" s="13">
        <f t="shared" si="5"/>
        <v>1</v>
      </c>
      <c r="H76" s="22">
        <v>0.93</v>
      </c>
      <c r="I76" s="17">
        <f>+VLOOKUP(B76,'Learn Smart'!A85:M190,13,FALSE)</f>
        <v>1</v>
      </c>
      <c r="J76" s="14">
        <f t="shared" si="4"/>
        <v>0.96499999999999997</v>
      </c>
      <c r="K76" s="28">
        <f>+VLOOKUP(B76,'Final Individual Ass'!$A$12:$B$117,2,FALSE)</f>
        <v>0.92169999999999996</v>
      </c>
      <c r="L76" s="28">
        <f t="shared" si="6"/>
        <v>0.94334999999999991</v>
      </c>
    </row>
    <row r="77" spans="1:12" ht="14.25" customHeight="1" x14ac:dyDescent="0.25">
      <c r="A77" s="15">
        <v>13285262</v>
      </c>
      <c r="B77" s="15" t="str">
        <f>+VLOOKUP(A77,'[1]Sheet 1'!$A$11:$B$114,2,FALSE)</f>
        <v>Roestenburg, Willem</v>
      </c>
      <c r="C77" s="11">
        <v>1</v>
      </c>
      <c r="D77" s="11">
        <v>0.50419999999999998</v>
      </c>
      <c r="E77" s="11">
        <v>0.85</v>
      </c>
      <c r="F77" s="12"/>
      <c r="G77" s="13">
        <f t="shared" si="5"/>
        <v>0.58855000000000002</v>
      </c>
      <c r="H77" s="16">
        <v>0.92330000000000001</v>
      </c>
      <c r="I77" s="17">
        <f>+VLOOKUP(B77,'Learn Smart'!A86:M191,13,FALSE)</f>
        <v>0.36363636363636365</v>
      </c>
      <c r="J77" s="14">
        <f t="shared" si="4"/>
        <v>0.73343363636363645</v>
      </c>
      <c r="K77" s="28">
        <f>+VLOOKUP(B77,'Final Individual Ass'!$A$12:$B$117,2,FALSE)</f>
        <v>0.73180000000000012</v>
      </c>
      <c r="L77" s="28">
        <f t="shared" si="6"/>
        <v>0.73261681818181823</v>
      </c>
    </row>
    <row r="78" spans="1:12" ht="14.25" customHeight="1" x14ac:dyDescent="0.25">
      <c r="A78" s="15">
        <v>12874949</v>
      </c>
      <c r="B78" s="15" t="str">
        <f>+VLOOKUP(A78,'[1]Sheet 1'!$A$11:$B$114,2,FALSE)</f>
        <v xml:space="preserve">Rostron , Sheldon </v>
      </c>
      <c r="C78" s="11">
        <v>1</v>
      </c>
      <c r="D78" s="11">
        <v>0.9667</v>
      </c>
      <c r="E78" s="18">
        <v>0</v>
      </c>
      <c r="F78" s="18">
        <v>0.95</v>
      </c>
      <c r="G78" s="13">
        <f t="shared" si="5"/>
        <v>0.72917499999999991</v>
      </c>
      <c r="H78" s="19">
        <v>0.93</v>
      </c>
      <c r="I78" s="17">
        <f>+VLOOKUP(B78,'Learn Smart'!A87:M192,13,FALSE)</f>
        <v>9.0909090909090912E-2</v>
      </c>
      <c r="J78" s="14">
        <f t="shared" si="4"/>
        <v>0.76576090909090899</v>
      </c>
      <c r="K78" s="28">
        <f>+VLOOKUP(B78,'Final Individual Ass'!$A$12:$B$117,2,FALSE)</f>
        <v>0.93110000000000004</v>
      </c>
      <c r="L78" s="28">
        <f t="shared" si="6"/>
        <v>0.84843045454545452</v>
      </c>
    </row>
    <row r="79" spans="1:12" ht="14.25" customHeight="1" x14ac:dyDescent="0.25">
      <c r="A79" s="15">
        <v>23436832</v>
      </c>
      <c r="B79" s="15" t="str">
        <f>+VLOOKUP(A79,'[1]Sheet 1'!$A$11:$B$114,2,FALSE)</f>
        <v>Roux, Chante</v>
      </c>
      <c r="C79" s="11">
        <v>1</v>
      </c>
      <c r="D79" s="11">
        <v>1</v>
      </c>
      <c r="E79" s="18">
        <v>0.88</v>
      </c>
      <c r="F79" s="18">
        <v>0.75</v>
      </c>
      <c r="G79" s="13">
        <f t="shared" si="5"/>
        <v>0.90749999999999997</v>
      </c>
      <c r="H79" s="16">
        <v>0.58330000000000004</v>
      </c>
      <c r="I79" s="17">
        <f>+VLOOKUP(B79,'Learn Smart'!A88:M193,13,FALSE)</f>
        <v>0</v>
      </c>
      <c r="J79" s="14">
        <f t="shared" si="4"/>
        <v>0.65464999999999995</v>
      </c>
      <c r="K79" s="28">
        <f>+VLOOKUP(B79,'Final Individual Ass'!$A$12:$B$117,2,FALSE)</f>
        <v>0.89469999999999994</v>
      </c>
      <c r="L79" s="28">
        <f t="shared" si="6"/>
        <v>0.774675</v>
      </c>
    </row>
    <row r="80" spans="1:12" ht="14.25" customHeight="1" x14ac:dyDescent="0.25">
      <c r="A80" s="15">
        <v>26952572</v>
      </c>
      <c r="B80" s="15" t="str">
        <f>+VLOOKUP(A80,'[1]Sheet 1'!$A$11:$B$114,2,FALSE)</f>
        <v>Schlebusch, Wickus</v>
      </c>
      <c r="C80" s="11">
        <v>0.93400000000000005</v>
      </c>
      <c r="D80" s="11">
        <v>0.93330000000000002</v>
      </c>
      <c r="E80" s="18">
        <v>1</v>
      </c>
      <c r="F80" s="18">
        <v>0.95</v>
      </c>
      <c r="G80" s="13">
        <f t="shared" si="5"/>
        <v>0.95432500000000009</v>
      </c>
      <c r="H80" s="16">
        <v>0.81669999999999998</v>
      </c>
      <c r="I80" s="17">
        <f>+VLOOKUP(B80,'Learn Smart'!A89:M194,13,FALSE)</f>
        <v>0.81818181818181823</v>
      </c>
      <c r="J80" s="14">
        <f t="shared" si="4"/>
        <v>0.87189818181818191</v>
      </c>
      <c r="K80" s="28">
        <f>+VLOOKUP(B80,'Final Individual Ass'!$A$12:$B$117,2,FALSE)</f>
        <v>0.88390000000000002</v>
      </c>
      <c r="L80" s="28">
        <f t="shared" si="6"/>
        <v>0.87789909090909091</v>
      </c>
    </row>
    <row r="81" spans="1:12" ht="14.25" customHeight="1" x14ac:dyDescent="0.25">
      <c r="A81" s="15">
        <v>12691941</v>
      </c>
      <c r="B81" s="15" t="str">
        <f>+VLOOKUP(A81,'[1]Sheet 1'!$A$11:$B$114,2,FALSE)</f>
        <v>Scholtz, Nico</v>
      </c>
      <c r="C81" s="11">
        <v>1</v>
      </c>
      <c r="D81" s="11">
        <v>0.83750000000000002</v>
      </c>
      <c r="E81" s="11">
        <v>1</v>
      </c>
      <c r="F81" s="12"/>
      <c r="G81" s="13">
        <f t="shared" si="5"/>
        <v>0.70937499999999998</v>
      </c>
      <c r="H81" s="16">
        <v>0.93</v>
      </c>
      <c r="I81" s="17">
        <f>+VLOOKUP(B81,'Learn Smart'!A90:M195,13,FALSE)</f>
        <v>0</v>
      </c>
      <c r="J81" s="14">
        <f t="shared" si="4"/>
        <v>0.74875000000000003</v>
      </c>
      <c r="K81" s="28">
        <f>+VLOOKUP(B81,'Final Individual Ass'!$A$12:$B$117,2,FALSE)</f>
        <v>0.56969999999999998</v>
      </c>
      <c r="L81" s="28">
        <f t="shared" si="6"/>
        <v>0.65922499999999995</v>
      </c>
    </row>
    <row r="82" spans="1:12" ht="14.25" customHeight="1" x14ac:dyDescent="0.25">
      <c r="A82" s="15">
        <v>28188969</v>
      </c>
      <c r="B82" s="15" t="str">
        <f>+VLOOKUP(A82,'[1]Sheet 1'!$A$11:$B$114,2,FALSE)</f>
        <v>Seate, Motshidisi Queen</v>
      </c>
      <c r="C82" s="11">
        <v>1</v>
      </c>
      <c r="D82" s="11">
        <v>0.30420000000000003</v>
      </c>
      <c r="E82" s="18">
        <v>1</v>
      </c>
      <c r="F82" s="18">
        <v>1</v>
      </c>
      <c r="G82" s="13">
        <f t="shared" si="5"/>
        <v>0.82604999999999995</v>
      </c>
      <c r="H82" s="16">
        <v>0.69169999999999998</v>
      </c>
      <c r="I82" s="17">
        <f>+VLOOKUP(B82,'Learn Smart'!A91:M196,13,FALSE)</f>
        <v>1</v>
      </c>
      <c r="J82" s="14">
        <f t="shared" si="4"/>
        <v>0.7762699999999999</v>
      </c>
      <c r="K82" s="28">
        <f>+VLOOKUP(B82,'Final Individual Ass'!$A$12:$B$117,2,FALSE)</f>
        <v>0.73580000000000001</v>
      </c>
      <c r="L82" s="28">
        <f t="shared" si="6"/>
        <v>0.75603500000000001</v>
      </c>
    </row>
    <row r="83" spans="1:12" ht="14.25" customHeight="1" x14ac:dyDescent="0.25">
      <c r="A83" s="15">
        <v>31371132</v>
      </c>
      <c r="B83" s="15" t="str">
        <f>+VLOOKUP(A83,'[1]Sheet 1'!$A$11:$B$114,2,FALSE)</f>
        <v>Sebetlele, Baile</v>
      </c>
      <c r="C83" s="18">
        <v>0.99</v>
      </c>
      <c r="D83" s="18">
        <v>0.5</v>
      </c>
      <c r="E83" s="21"/>
      <c r="F83" s="21"/>
      <c r="G83" s="13">
        <f t="shared" si="5"/>
        <v>0.3725</v>
      </c>
      <c r="H83" s="16">
        <v>0.68669999999999998</v>
      </c>
      <c r="I83" s="17">
        <f>+VLOOKUP(B83,'Learn Smart'!A92:M197,13,FALSE)</f>
        <v>0.45454545454545453</v>
      </c>
      <c r="J83" s="14">
        <f t="shared" si="4"/>
        <v>0.53780454545454537</v>
      </c>
      <c r="K83" s="28">
        <f>+VLOOKUP(B83,'Final Individual Ass'!$A$12:$B$117,2,FALSE)</f>
        <v>0.78930000000000011</v>
      </c>
      <c r="L83" s="28">
        <f t="shared" si="6"/>
        <v>0.66355227272727269</v>
      </c>
    </row>
    <row r="84" spans="1:12" ht="14.25" customHeight="1" x14ac:dyDescent="0.25">
      <c r="A84" s="15">
        <v>23062673</v>
      </c>
      <c r="B84" s="15" t="str">
        <f>+VLOOKUP(A84,'[1]Sheet 1'!$A$11:$B$114,2,FALSE)</f>
        <v>Seedi, Pauline</v>
      </c>
      <c r="C84" s="11">
        <v>0.94</v>
      </c>
      <c r="D84" s="11">
        <v>0.95830000000000004</v>
      </c>
      <c r="E84" s="18">
        <v>0.94</v>
      </c>
      <c r="F84" s="18">
        <v>0.95</v>
      </c>
      <c r="G84" s="13">
        <f t="shared" si="5"/>
        <v>0.94707499999999989</v>
      </c>
      <c r="H84" s="16">
        <v>0.83169999999999999</v>
      </c>
      <c r="I84" s="17">
        <f>+VLOOKUP(B84,'Learn Smart'!A93:M198,13,FALSE)</f>
        <v>0</v>
      </c>
      <c r="J84" s="14">
        <f t="shared" si="4"/>
        <v>0.79468000000000005</v>
      </c>
      <c r="K84" s="28">
        <f>+VLOOKUP(B84,'Final Individual Ass'!$A$12:$B$117,2,FALSE)</f>
        <v>0.91890000000000005</v>
      </c>
      <c r="L84" s="28">
        <f t="shared" si="6"/>
        <v>0.85679000000000005</v>
      </c>
    </row>
    <row r="85" spans="1:12" ht="14.25" customHeight="1" x14ac:dyDescent="0.25">
      <c r="A85" s="15">
        <v>16148649</v>
      </c>
      <c r="B85" s="15" t="str">
        <f>+VLOOKUP(A85,'[1]Sheet 1'!$A$11:$B$114,2,FALSE)</f>
        <v>Segakweng, basimane</v>
      </c>
      <c r="C85" s="11">
        <v>1</v>
      </c>
      <c r="D85" s="11">
        <v>0.74170000000000003</v>
      </c>
      <c r="E85" s="18">
        <v>0.98</v>
      </c>
      <c r="F85" s="18">
        <v>0.9</v>
      </c>
      <c r="G85" s="13">
        <f t="shared" si="5"/>
        <v>0.90542500000000004</v>
      </c>
      <c r="H85" s="16">
        <v>0.58750000000000002</v>
      </c>
      <c r="I85" s="17">
        <f>+VLOOKUP(B85,'Learn Smart'!A94:M199,13,FALSE)</f>
        <v>0.81818181818181823</v>
      </c>
      <c r="J85" s="14">
        <f t="shared" si="4"/>
        <v>0.73773818181818185</v>
      </c>
      <c r="K85" s="28">
        <f>+VLOOKUP(B85,'Final Individual Ass'!$A$12:$B$117,2,FALSE)</f>
        <v>0.66760000000000008</v>
      </c>
      <c r="L85" s="28">
        <f t="shared" si="6"/>
        <v>0.70266909090909091</v>
      </c>
    </row>
    <row r="86" spans="1:12" ht="14.25" customHeight="1" x14ac:dyDescent="0.25">
      <c r="A86" s="15">
        <v>36874620</v>
      </c>
      <c r="B86" s="15" t="str">
        <f>+VLOOKUP(A86,'[1]Sheet 1'!$A$11:$B$114,2,FALSE)</f>
        <v>Seleke, Morakane</v>
      </c>
      <c r="C86" s="11">
        <v>1</v>
      </c>
      <c r="D86" s="11">
        <v>1</v>
      </c>
      <c r="E86" s="18">
        <v>1</v>
      </c>
      <c r="F86" s="18">
        <v>0.95</v>
      </c>
      <c r="G86" s="13">
        <f t="shared" si="5"/>
        <v>0.98750000000000004</v>
      </c>
      <c r="H86" s="16">
        <v>0.80330000000000001</v>
      </c>
      <c r="I86" s="17">
        <f>+VLOOKUP(B86,'Learn Smart'!A95:M200,13,FALSE)</f>
        <v>0</v>
      </c>
      <c r="J86" s="14">
        <f t="shared" si="4"/>
        <v>0.79665000000000008</v>
      </c>
      <c r="K86" s="28">
        <f>+VLOOKUP(B86,'Final Individual Ass'!$A$12:$B$117,2,FALSE)</f>
        <v>0.87340000000000007</v>
      </c>
      <c r="L86" s="28">
        <f t="shared" si="6"/>
        <v>0.83502500000000013</v>
      </c>
    </row>
    <row r="87" spans="1:12" ht="14.25" customHeight="1" x14ac:dyDescent="0.25">
      <c r="A87" s="15">
        <v>28578759</v>
      </c>
      <c r="B87" s="15" t="str">
        <f>+VLOOKUP(A87,'[1]Sheet 1'!$A$11:$B$114,2,FALSE)</f>
        <v>Senne, Tshediso</v>
      </c>
      <c r="C87" s="11">
        <v>1</v>
      </c>
      <c r="D87" s="11">
        <v>1</v>
      </c>
      <c r="E87" s="18">
        <v>1</v>
      </c>
      <c r="F87" s="18">
        <v>1</v>
      </c>
      <c r="G87" s="13">
        <f t="shared" si="5"/>
        <v>1</v>
      </c>
      <c r="H87" s="16">
        <v>0.80330000000000001</v>
      </c>
      <c r="I87" s="17">
        <f>+VLOOKUP(B87,'Learn Smart'!A96:M201,13,FALSE)</f>
        <v>0.90909090909090906</v>
      </c>
      <c r="J87" s="14">
        <f t="shared" si="4"/>
        <v>0.89255909090909091</v>
      </c>
      <c r="K87" s="28">
        <f>+VLOOKUP(B87,'Final Individual Ass'!$A$12:$B$117,2,FALSE)</f>
        <v>0.86239999999999994</v>
      </c>
      <c r="L87" s="28">
        <f t="shared" si="6"/>
        <v>0.87747954545454543</v>
      </c>
    </row>
    <row r="88" spans="1:12" ht="14.25" customHeight="1" x14ac:dyDescent="0.25">
      <c r="A88" s="15">
        <v>33362556</v>
      </c>
      <c r="B88" s="15" t="str">
        <f>+VLOOKUP(A88,'[1]Sheet 1'!$A$11:$B$114,2,FALSE)</f>
        <v>serame, patrick</v>
      </c>
      <c r="C88" s="11">
        <v>0.63</v>
      </c>
      <c r="D88" s="11">
        <v>0.16669999999999999</v>
      </c>
      <c r="E88" s="11">
        <v>0.65</v>
      </c>
      <c r="F88" s="18">
        <v>0.6</v>
      </c>
      <c r="G88" s="13">
        <f t="shared" si="5"/>
        <v>0.51167499999999999</v>
      </c>
      <c r="H88" s="16">
        <v>0.89749999999999996</v>
      </c>
      <c r="I88" s="17">
        <f>+VLOOKUP(B88,'Learn Smart'!A97:M202,13,FALSE)</f>
        <v>0</v>
      </c>
      <c r="J88" s="14">
        <f t="shared" si="4"/>
        <v>0.65342</v>
      </c>
      <c r="K88" s="28">
        <f>+VLOOKUP(B88,'Final Individual Ass'!$A$12:$B$117,2,FALSE)</f>
        <v>0.83310000000000006</v>
      </c>
      <c r="L88" s="28">
        <f t="shared" si="6"/>
        <v>0.74326000000000003</v>
      </c>
    </row>
    <row r="89" spans="1:12" ht="14.25" customHeight="1" x14ac:dyDescent="0.25">
      <c r="A89" s="15">
        <v>37197436</v>
      </c>
      <c r="B89" s="15" t="str">
        <f>+VLOOKUP(A89,'[1]Sheet 1'!$A$11:$B$114,2,FALSE)</f>
        <v>Simmons, Valencia</v>
      </c>
      <c r="C89" s="11">
        <v>1</v>
      </c>
      <c r="D89" s="11">
        <v>0.66249999999999998</v>
      </c>
      <c r="E89" s="18">
        <v>0.61</v>
      </c>
      <c r="F89" s="18">
        <v>0.85</v>
      </c>
      <c r="G89" s="13">
        <f t="shared" si="5"/>
        <v>0.78062500000000001</v>
      </c>
      <c r="H89" s="16">
        <v>0.89749999999999996</v>
      </c>
      <c r="I89" s="17">
        <f>+VLOOKUP(B89,'Learn Smart'!A98:M203,13,FALSE)</f>
        <v>0.27272727272727271</v>
      </c>
      <c r="J89" s="14">
        <f t="shared" si="4"/>
        <v>0.78827272727272724</v>
      </c>
      <c r="K89" s="28">
        <f>+VLOOKUP(B89,'Final Individual Ass'!$A$12:$B$117,2,FALSE)</f>
        <v>0.82799999999999996</v>
      </c>
      <c r="L89" s="28">
        <f t="shared" si="6"/>
        <v>0.80813636363636365</v>
      </c>
    </row>
    <row r="90" spans="1:12" ht="14.25" customHeight="1" x14ac:dyDescent="0.25">
      <c r="A90" s="15">
        <v>33634130</v>
      </c>
      <c r="B90" s="15" t="str">
        <f>+VLOOKUP(A90,'[1]Sheet 1'!$A$11:$B$114,2,FALSE)</f>
        <v>Sithole, Chris</v>
      </c>
      <c r="C90" s="11">
        <v>1</v>
      </c>
      <c r="D90" s="11">
        <v>0.5958</v>
      </c>
      <c r="E90" s="18">
        <v>0.81</v>
      </c>
      <c r="F90" s="18">
        <v>1</v>
      </c>
      <c r="G90" s="13">
        <f t="shared" si="5"/>
        <v>0.85145000000000004</v>
      </c>
      <c r="H90" s="16">
        <v>0.58750000000000002</v>
      </c>
      <c r="I90" s="17">
        <f>+VLOOKUP(B90,'Learn Smart'!A99:M204,13,FALSE)</f>
        <v>0.45454545454545453</v>
      </c>
      <c r="J90" s="14">
        <f t="shared" si="4"/>
        <v>0.67978454545454547</v>
      </c>
      <c r="K90" s="28">
        <f>+VLOOKUP(B90,'Final Individual Ass'!$A$12:$B$117,2,FALSE)</f>
        <v>0.84709999999999996</v>
      </c>
      <c r="L90" s="28">
        <f t="shared" si="6"/>
        <v>0.76344227272727272</v>
      </c>
    </row>
    <row r="91" spans="1:12" ht="14.25" customHeight="1" x14ac:dyDescent="0.25">
      <c r="A91" s="15">
        <v>24451312</v>
      </c>
      <c r="B91" s="15" t="str">
        <f>+VLOOKUP(A91,'[1]Sheet 1'!$A$11:$B$114,2,FALSE)</f>
        <v>Smit, Lizane</v>
      </c>
      <c r="C91" s="11">
        <v>1</v>
      </c>
      <c r="D91" s="11">
        <v>0.35420000000000001</v>
      </c>
      <c r="E91" s="18">
        <v>1</v>
      </c>
      <c r="F91" s="18">
        <v>0.55000000000000004</v>
      </c>
      <c r="G91" s="13">
        <f t="shared" si="5"/>
        <v>0.72605000000000008</v>
      </c>
      <c r="H91" s="19">
        <v>0.93</v>
      </c>
      <c r="I91" s="17">
        <f>+VLOOKUP(B91,'Learn Smart'!A100:M205,13,FALSE)</f>
        <v>0.72727272727272729</v>
      </c>
      <c r="J91" s="14">
        <f t="shared" si="4"/>
        <v>0.82814727272727284</v>
      </c>
      <c r="K91" s="28">
        <f>+VLOOKUP(B91,'Final Individual Ass'!$A$12:$B$117,2,FALSE)</f>
        <v>0.84760000000000002</v>
      </c>
      <c r="L91" s="28">
        <f t="shared" si="6"/>
        <v>0.83787363636363643</v>
      </c>
    </row>
    <row r="92" spans="1:12" ht="14.25" customHeight="1" x14ac:dyDescent="0.25">
      <c r="A92" s="15">
        <v>26316919</v>
      </c>
      <c r="B92" s="15" t="str">
        <f>+VLOOKUP(A92,'[1]Sheet 1'!$A$11:$B$114,2,FALSE)</f>
        <v>Taylor, Stanley</v>
      </c>
      <c r="C92" s="11">
        <v>1</v>
      </c>
      <c r="D92" s="11">
        <v>0.94579999999999997</v>
      </c>
      <c r="E92" s="18">
        <v>1</v>
      </c>
      <c r="F92" s="18">
        <v>1</v>
      </c>
      <c r="G92" s="13">
        <f t="shared" si="5"/>
        <v>0.98645000000000005</v>
      </c>
      <c r="H92" s="19">
        <v>0.93</v>
      </c>
      <c r="I92" s="17">
        <f>+VLOOKUP(B92,'Learn Smart'!A101:M206,13,FALSE)</f>
        <v>1</v>
      </c>
      <c r="J92" s="14">
        <f t="shared" si="4"/>
        <v>0.95957999999999999</v>
      </c>
      <c r="K92" s="28">
        <f>+VLOOKUP(B92,'Final Individual Ass'!$A$12:$B$117,2,FALSE)</f>
        <v>0.8448</v>
      </c>
      <c r="L92" s="28">
        <f t="shared" si="6"/>
        <v>0.90219000000000005</v>
      </c>
    </row>
    <row r="93" spans="1:12" ht="14.25" customHeight="1" x14ac:dyDescent="0.25">
      <c r="A93" s="15">
        <v>23029722</v>
      </c>
      <c r="B93" s="15" t="str">
        <f>+VLOOKUP(A93,'[1]Sheet 1'!$A$11:$B$114,2,FALSE)</f>
        <v>Tlhapane, Theodore</v>
      </c>
      <c r="C93" s="11">
        <v>1</v>
      </c>
      <c r="D93" s="11">
        <v>1</v>
      </c>
      <c r="E93" s="18">
        <v>0.92</v>
      </c>
      <c r="F93" s="18">
        <v>0.95</v>
      </c>
      <c r="G93" s="13">
        <f t="shared" si="5"/>
        <v>0.96750000000000003</v>
      </c>
      <c r="H93" s="16">
        <v>0.75329999999999997</v>
      </c>
      <c r="I93" s="17">
        <f>+VLOOKUP(B93,'Learn Smart'!A102:M207,13,FALSE)</f>
        <v>0.27272727272727271</v>
      </c>
      <c r="J93" s="14">
        <f t="shared" si="4"/>
        <v>0.79092272727272717</v>
      </c>
      <c r="K93" s="28">
        <f>+VLOOKUP(B93,'Final Individual Ass'!$A$12:$B$117,2,FALSE)</f>
        <v>0.86140000000000005</v>
      </c>
      <c r="L93" s="28">
        <f t="shared" si="6"/>
        <v>0.82616136363636361</v>
      </c>
    </row>
    <row r="94" spans="1:12" ht="14.25" customHeight="1" x14ac:dyDescent="0.25">
      <c r="A94" s="15">
        <v>20823991</v>
      </c>
      <c r="B94" s="15" t="str">
        <f>+VLOOKUP(A94,'[1]Sheet 1'!$A$11:$B$114,2,FALSE)</f>
        <v>Tom, Nkosinathi</v>
      </c>
      <c r="C94" s="11">
        <v>1</v>
      </c>
      <c r="D94" s="11">
        <v>1</v>
      </c>
      <c r="E94" s="18">
        <v>1</v>
      </c>
      <c r="F94" s="18">
        <v>0.95</v>
      </c>
      <c r="G94" s="13">
        <f t="shared" si="5"/>
        <v>0.98750000000000004</v>
      </c>
      <c r="H94" s="16">
        <v>0.95</v>
      </c>
      <c r="I94" s="17">
        <f>+VLOOKUP(B94,'Learn Smart'!A103:M208,13,FALSE)</f>
        <v>9.0909090909090912E-2</v>
      </c>
      <c r="J94" s="14">
        <f t="shared" si="4"/>
        <v>0.87909090909090903</v>
      </c>
      <c r="K94" s="28">
        <f>+VLOOKUP(B94,'Final Individual Ass'!$A$12:$B$117,2,FALSE)</f>
        <v>0.91969999999999996</v>
      </c>
      <c r="L94" s="28">
        <f t="shared" si="6"/>
        <v>0.89939545454545455</v>
      </c>
    </row>
    <row r="95" spans="1:12" ht="14.25" customHeight="1" x14ac:dyDescent="0.25">
      <c r="A95" s="15">
        <v>13055178</v>
      </c>
      <c r="B95" s="15" t="str">
        <f>+VLOOKUP(A95,'[1]Sheet 1'!$A$11:$B$114,2,FALSE)</f>
        <v>Tsauane, Lieketseng</v>
      </c>
      <c r="C95" s="11">
        <v>1</v>
      </c>
      <c r="D95" s="11">
        <v>0.86670000000000003</v>
      </c>
      <c r="E95" s="18">
        <v>1</v>
      </c>
      <c r="F95" s="18">
        <v>0.85</v>
      </c>
      <c r="G95" s="13">
        <f t="shared" si="5"/>
        <v>0.92917499999999997</v>
      </c>
      <c r="H95" s="16">
        <v>0.69169999999999998</v>
      </c>
      <c r="I95" s="17">
        <f>+VLOOKUP(B95,'Learn Smart'!A104:M209,13,FALSE)</f>
        <v>0.18181818181818182</v>
      </c>
      <c r="J95" s="14">
        <f t="shared" si="4"/>
        <v>0.73570181818181812</v>
      </c>
      <c r="K95" s="28">
        <f>+VLOOKUP(B95,'Final Individual Ass'!$A$12:$B$117,2,FALSE)</f>
        <v>0.84670000000000001</v>
      </c>
      <c r="L95" s="28">
        <f t="shared" si="6"/>
        <v>0.79120090909090912</v>
      </c>
    </row>
    <row r="96" spans="1:12" ht="14.25" customHeight="1" x14ac:dyDescent="0.25">
      <c r="A96" s="15">
        <v>12935743</v>
      </c>
      <c r="B96" s="15" t="str">
        <f>+VLOOKUP(A96,'[1]Sheet 1'!$A$11:$B$114,2,FALSE)</f>
        <v>Tshabalala, Molato</v>
      </c>
      <c r="C96" s="11">
        <v>1</v>
      </c>
      <c r="D96" s="11">
        <v>1</v>
      </c>
      <c r="E96" s="18">
        <v>1</v>
      </c>
      <c r="F96" s="18">
        <v>0.95</v>
      </c>
      <c r="G96" s="13">
        <f t="shared" si="5"/>
        <v>0.98750000000000004</v>
      </c>
      <c r="H96" s="16">
        <v>1</v>
      </c>
      <c r="I96" s="17">
        <f>+VLOOKUP(B96,'Learn Smart'!A105:M210,13,FALSE)</f>
        <v>0.81818181818181823</v>
      </c>
      <c r="J96" s="14">
        <f t="shared" si="4"/>
        <v>0.97681818181818181</v>
      </c>
      <c r="K96" s="28">
        <f>+VLOOKUP(B96,'Final Individual Ass'!$A$12:$B$117,2,FALSE)</f>
        <v>0.88019999999999998</v>
      </c>
      <c r="L96" s="28">
        <f t="shared" si="6"/>
        <v>0.92850909090909095</v>
      </c>
    </row>
    <row r="97" spans="1:12" ht="14.25" customHeight="1" x14ac:dyDescent="0.25">
      <c r="A97" s="15">
        <v>21010552</v>
      </c>
      <c r="B97" s="15" t="str">
        <f>+VLOOKUP(A97,'[1]Sheet 1'!$A$11:$B$114,2,FALSE)</f>
        <v>Tshekedi, Mosa</v>
      </c>
      <c r="C97" s="11">
        <v>1</v>
      </c>
      <c r="D97" s="11">
        <v>0.9667</v>
      </c>
      <c r="E97" s="18">
        <v>1</v>
      </c>
      <c r="F97" s="18">
        <v>1</v>
      </c>
      <c r="G97" s="13">
        <f t="shared" si="5"/>
        <v>0.99167499999999997</v>
      </c>
      <c r="H97" s="16">
        <v>0.89749999999999996</v>
      </c>
      <c r="I97" s="17">
        <f>+VLOOKUP(B97,'Learn Smart'!A106:M211,13,FALSE)</f>
        <v>0</v>
      </c>
      <c r="J97" s="14">
        <f t="shared" ref="J97:J105" si="7">+G97*0.4+H97*0.5+I97*0.1</f>
        <v>0.84542000000000006</v>
      </c>
      <c r="K97" s="28">
        <f>+VLOOKUP(B97,'Final Individual Ass'!$A$12:$B$117,2,FALSE)</f>
        <v>0.90629999999999999</v>
      </c>
      <c r="L97" s="28">
        <f t="shared" si="6"/>
        <v>0.87586000000000008</v>
      </c>
    </row>
    <row r="98" spans="1:12" ht="14.25" customHeight="1" x14ac:dyDescent="0.25">
      <c r="A98" s="15">
        <v>12899364</v>
      </c>
      <c r="B98" s="15" t="str">
        <f>+VLOOKUP(A98,'[1]Sheet 1'!$A$11:$B$114,2,FALSE)</f>
        <v>Tsibolane, Frederick Thapelo</v>
      </c>
      <c r="C98" s="18">
        <v>0.93</v>
      </c>
      <c r="D98" s="18">
        <v>0.85</v>
      </c>
      <c r="E98" s="21"/>
      <c r="F98" s="21"/>
      <c r="G98" s="13">
        <f t="shared" si="5"/>
        <v>0.44500000000000001</v>
      </c>
      <c r="H98" s="16">
        <v>0.54079999999999995</v>
      </c>
      <c r="I98" s="17">
        <f>+VLOOKUP(B98,'Learn Smart'!A107:M212,13,FALSE)</f>
        <v>0</v>
      </c>
      <c r="J98" s="14">
        <f t="shared" si="7"/>
        <v>0.44840000000000002</v>
      </c>
      <c r="K98" s="28">
        <f>+VLOOKUP(B98,'Final Individual Ass'!$A$12:$B$117,2,FALSE)</f>
        <v>0.63950000000000007</v>
      </c>
      <c r="L98" s="28">
        <f t="shared" si="6"/>
        <v>0.54395000000000004</v>
      </c>
    </row>
    <row r="99" spans="1:12" ht="14.25" customHeight="1" x14ac:dyDescent="0.25">
      <c r="A99" s="15">
        <v>21472785</v>
      </c>
      <c r="B99" s="15" t="str">
        <f>+VLOOKUP(A99,'[1]Sheet 1'!$A$11:$B$114,2,FALSE)</f>
        <v>Tsotetsi (21472785), Palesa</v>
      </c>
      <c r="C99" s="11">
        <v>1</v>
      </c>
      <c r="D99" s="11">
        <v>0.9042</v>
      </c>
      <c r="E99" s="11">
        <v>0.87</v>
      </c>
      <c r="F99" s="12"/>
      <c r="G99" s="13">
        <f t="shared" si="5"/>
        <v>0.69355</v>
      </c>
      <c r="H99" s="16">
        <v>0.83169999999999999</v>
      </c>
      <c r="I99" s="17">
        <f>+VLOOKUP(B99,'Learn Smart'!A108:M213,13,FALSE)</f>
        <v>0</v>
      </c>
      <c r="J99" s="14">
        <f t="shared" si="7"/>
        <v>0.69327000000000005</v>
      </c>
      <c r="K99" s="28">
        <f>+VLOOKUP(B99,'Final Individual Ass'!$A$12:$B$117,2,FALSE)</f>
        <v>0.63259999999999994</v>
      </c>
      <c r="L99" s="28">
        <f t="shared" si="6"/>
        <v>0.66293500000000005</v>
      </c>
    </row>
    <row r="100" spans="1:12" ht="14.25" customHeight="1" x14ac:dyDescent="0.25">
      <c r="A100" s="15">
        <v>28242459</v>
      </c>
      <c r="B100" s="15" t="str">
        <f>+VLOOKUP(A100,'[1]Sheet 1'!$A$11:$B$114,2,FALSE)</f>
        <v>van Aswegen, Elize</v>
      </c>
      <c r="C100" s="11">
        <v>1</v>
      </c>
      <c r="D100" s="11">
        <v>0.97919999999999996</v>
      </c>
      <c r="E100" s="18">
        <v>0.94</v>
      </c>
      <c r="F100" s="18">
        <v>0.95</v>
      </c>
      <c r="G100" s="13">
        <f t="shared" si="5"/>
        <v>0.96730000000000005</v>
      </c>
      <c r="H100" s="19">
        <v>0.93</v>
      </c>
      <c r="I100" s="17">
        <f>+VLOOKUP(B100,'Learn Smart'!A109:M214,13,FALSE)</f>
        <v>0.72727272727272729</v>
      </c>
      <c r="J100" s="14">
        <f t="shared" si="7"/>
        <v>0.92464727272727276</v>
      </c>
      <c r="K100" s="28">
        <f>+VLOOKUP(B100,'Final Individual Ass'!$A$12:$B$117,2,FALSE)</f>
        <v>0.90780000000000005</v>
      </c>
      <c r="L100" s="28">
        <f t="shared" si="6"/>
        <v>0.91622363636363646</v>
      </c>
    </row>
    <row r="101" spans="1:12" ht="14.25" customHeight="1" x14ac:dyDescent="0.25">
      <c r="A101" s="15">
        <v>24503843</v>
      </c>
      <c r="B101" s="15" t="str">
        <f>+VLOOKUP(A101,'[1]Sheet 1'!$A$11:$B$114,2,FALSE)</f>
        <v>Van Der Walt, Ernie</v>
      </c>
      <c r="C101" s="11">
        <v>1</v>
      </c>
      <c r="D101" s="11">
        <v>1</v>
      </c>
      <c r="E101" s="18">
        <v>0.67</v>
      </c>
      <c r="F101" s="18">
        <v>0.75</v>
      </c>
      <c r="G101" s="13">
        <f t="shared" si="5"/>
        <v>0.85499999999999998</v>
      </c>
      <c r="H101" s="16">
        <v>0.65</v>
      </c>
      <c r="I101" s="17">
        <f>+VLOOKUP(B101,'Learn Smart'!A110:M215,13,FALSE)</f>
        <v>0.18181818181818182</v>
      </c>
      <c r="J101" s="14">
        <f t="shared" si="7"/>
        <v>0.68518181818181823</v>
      </c>
      <c r="K101" s="28">
        <f>+VLOOKUP(B101,'Final Individual Ass'!$A$12:$B$117,2,FALSE)</f>
        <v>0.74250000000000005</v>
      </c>
      <c r="L101" s="28">
        <f t="shared" si="6"/>
        <v>0.71384090909090914</v>
      </c>
    </row>
    <row r="102" spans="1:12" ht="14.25" customHeight="1" x14ac:dyDescent="0.25">
      <c r="A102" s="15">
        <v>13056131</v>
      </c>
      <c r="B102" s="15" t="str">
        <f>+VLOOKUP(A102,'[1]Sheet 1'!$A$11:$B$114,2,FALSE)</f>
        <v>Van der walt, Nicolize</v>
      </c>
      <c r="C102" s="11">
        <v>1</v>
      </c>
      <c r="D102" s="11">
        <v>0.70420000000000005</v>
      </c>
      <c r="E102" s="18">
        <v>1</v>
      </c>
      <c r="F102" s="18">
        <v>0.7</v>
      </c>
      <c r="G102" s="13">
        <f t="shared" si="5"/>
        <v>0.85105000000000008</v>
      </c>
      <c r="H102" s="26">
        <v>0.93</v>
      </c>
      <c r="I102" s="17">
        <f>+VLOOKUP(B102,'Learn Smart'!A111:M216,13,FALSE)</f>
        <v>0.54545454545454541</v>
      </c>
      <c r="J102" s="14">
        <f t="shared" si="7"/>
        <v>0.85996545454545459</v>
      </c>
      <c r="K102" s="28">
        <f>+VLOOKUP(B102,'Final Individual Ass'!$A$12:$B$117,2,FALSE)</f>
        <v>0.72900000000000009</v>
      </c>
      <c r="L102" s="28">
        <f t="shared" si="6"/>
        <v>0.79448272727272728</v>
      </c>
    </row>
    <row r="103" spans="1:12" ht="14.25" customHeight="1" x14ac:dyDescent="0.25">
      <c r="A103" s="15">
        <v>31446795</v>
      </c>
      <c r="B103" s="15" t="str">
        <f>+VLOOKUP(A103,'[1]Sheet 1'!$A$11:$B$114,2,FALSE)</f>
        <v>van der Westhuizen, Juan-Pierre</v>
      </c>
      <c r="C103" s="11">
        <v>1</v>
      </c>
      <c r="D103" s="11">
        <v>0.83750000000000002</v>
      </c>
      <c r="E103" s="18">
        <v>1</v>
      </c>
      <c r="F103" s="18">
        <v>0.85</v>
      </c>
      <c r="G103" s="13">
        <f t="shared" si="5"/>
        <v>0.921875</v>
      </c>
      <c r="H103" s="16">
        <v>0.93</v>
      </c>
      <c r="I103" s="17">
        <f>+VLOOKUP(B103,'Learn Smart'!A112:M217,13,FALSE)</f>
        <v>0.63636363636363635</v>
      </c>
      <c r="J103" s="14">
        <f t="shared" si="7"/>
        <v>0.89738636363636359</v>
      </c>
      <c r="K103" s="28">
        <f>+VLOOKUP(B103,'Final Individual Ass'!$A$12:$B$117,2,FALSE)</f>
        <v>0.74159999999999993</v>
      </c>
      <c r="L103" s="28">
        <f t="shared" si="6"/>
        <v>0.81949318181818176</v>
      </c>
    </row>
    <row r="104" spans="1:12" ht="14.25" customHeight="1" x14ac:dyDescent="0.25">
      <c r="A104" s="15">
        <v>24933929</v>
      </c>
      <c r="B104" s="15" t="str">
        <f>+VLOOKUP(A104,'[1]Sheet 1'!$A$11:$B$114,2,FALSE)</f>
        <v>Van Rensburg, Dieter</v>
      </c>
      <c r="C104" s="11">
        <v>1</v>
      </c>
      <c r="D104" s="11">
        <v>0.83750000000000002</v>
      </c>
      <c r="E104" s="18">
        <v>1</v>
      </c>
      <c r="F104" s="18">
        <v>1</v>
      </c>
      <c r="G104" s="13">
        <f t="shared" si="5"/>
        <v>0.95937499999999998</v>
      </c>
      <c r="H104" s="16">
        <v>0.93</v>
      </c>
      <c r="I104" s="17">
        <f>+VLOOKUP(B104,'Learn Smart'!A113:M218,13,FALSE)</f>
        <v>0</v>
      </c>
      <c r="J104" s="14">
        <f t="shared" si="7"/>
        <v>0.84875000000000012</v>
      </c>
      <c r="K104" s="28">
        <f>+VLOOKUP(B104,'Final Individual Ass'!$A$12:$B$117,2,FALSE)</f>
        <v>0.74840000000000007</v>
      </c>
      <c r="L104" s="28">
        <f t="shared" si="6"/>
        <v>0.79857500000000003</v>
      </c>
    </row>
    <row r="105" spans="1:12" ht="14.25" customHeight="1" x14ac:dyDescent="0.25">
      <c r="A105" s="15">
        <v>37189182</v>
      </c>
      <c r="B105" s="15" t="str">
        <f>+VLOOKUP(A105,'[1]Sheet 1'!$A$11:$B$114,2,FALSE)</f>
        <v>Wessels, Andries</v>
      </c>
      <c r="C105" s="11">
        <v>1</v>
      </c>
      <c r="D105" s="11">
        <v>1</v>
      </c>
      <c r="E105" s="18">
        <v>1</v>
      </c>
      <c r="F105" s="18">
        <v>0.9</v>
      </c>
      <c r="G105" s="13">
        <f t="shared" si="5"/>
        <v>0.97499999999999998</v>
      </c>
      <c r="H105" s="16">
        <v>0.95</v>
      </c>
      <c r="I105" s="17">
        <f>+VLOOKUP(B105,'Learn Smart'!A114:M219,13,FALSE)</f>
        <v>0.63636363636363635</v>
      </c>
      <c r="J105" s="14">
        <f t="shared" si="7"/>
        <v>0.92863636363636359</v>
      </c>
      <c r="K105" s="28">
        <f>+VLOOKUP(B105,'Final Individual Ass'!$A$12:$B$117,2,FALSE)</f>
        <v>0.8891</v>
      </c>
      <c r="L105" s="28">
        <f t="shared" si="6"/>
        <v>0.90886818181818185</v>
      </c>
    </row>
  </sheetData>
  <autoFilter ref="A1:K105"/>
  <pageMargins left="0.7" right="0.7" top="0.75" bottom="0.75" header="0.3" footer="0.3"/>
  <pageSetup paperSize="9" scale="79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topLeftCell="A9" workbookViewId="0">
      <selection activeCell="B36" sqref="B36"/>
    </sheetView>
  </sheetViews>
  <sheetFormatPr defaultRowHeight="13.2" x14ac:dyDescent="0.25"/>
  <cols>
    <col min="1" max="1" width="26.44140625" style="2" customWidth="1"/>
    <col min="2" max="2" width="31.5546875" style="2" bestFit="1" customWidth="1"/>
    <col min="3" max="3" width="19.44140625" style="2" bestFit="1" customWidth="1"/>
    <col min="4" max="16384" width="8.88671875" style="2"/>
  </cols>
  <sheetData>
    <row r="1" spans="1:3" x14ac:dyDescent="0.25">
      <c r="A1" s="2" t="s">
        <v>8</v>
      </c>
    </row>
    <row r="3" spans="1:3" x14ac:dyDescent="0.25">
      <c r="A3" s="2" t="s">
        <v>136</v>
      </c>
    </row>
    <row r="4" spans="1:3" x14ac:dyDescent="0.25">
      <c r="A4" s="2" t="s">
        <v>12</v>
      </c>
      <c r="C4" s="2" t="s">
        <v>10</v>
      </c>
    </row>
    <row r="5" spans="1:3" x14ac:dyDescent="0.25">
      <c r="A5" s="2" t="s">
        <v>11</v>
      </c>
      <c r="B5" s="2" t="s">
        <v>137</v>
      </c>
    </row>
    <row r="6" spans="1:3" x14ac:dyDescent="0.25">
      <c r="A6" s="2" t="s">
        <v>138</v>
      </c>
      <c r="B6" s="2" t="s">
        <v>139</v>
      </c>
    </row>
    <row r="7" spans="1:3" x14ac:dyDescent="0.25">
      <c r="A7" s="2" t="s">
        <v>13</v>
      </c>
      <c r="C7" s="2" t="s">
        <v>14</v>
      </c>
    </row>
    <row r="9" spans="1:3" x14ac:dyDescent="0.25">
      <c r="A9" s="2" t="s">
        <v>15</v>
      </c>
      <c r="B9" s="2" t="s">
        <v>140</v>
      </c>
    </row>
    <row r="10" spans="1:3" x14ac:dyDescent="0.25">
      <c r="A10" s="2" t="s">
        <v>27</v>
      </c>
      <c r="B10" s="4">
        <v>160</v>
      </c>
    </row>
    <row r="11" spans="1:3" x14ac:dyDescent="0.25">
      <c r="A11" s="2" t="s">
        <v>28</v>
      </c>
      <c r="B11" s="2" t="s">
        <v>29</v>
      </c>
    </row>
    <row r="12" spans="1:3" x14ac:dyDescent="0.25">
      <c r="A12" s="2" t="s">
        <v>30</v>
      </c>
      <c r="B12" s="5">
        <v>0.54210000000000003</v>
      </c>
    </row>
    <row r="13" spans="1:3" x14ac:dyDescent="0.25">
      <c r="A13" s="2" t="s">
        <v>31</v>
      </c>
      <c r="B13" s="5">
        <v>0.69680000000000009</v>
      </c>
    </row>
    <row r="14" spans="1:3" x14ac:dyDescent="0.25">
      <c r="A14" s="2" t="s">
        <v>32</v>
      </c>
      <c r="B14" s="5">
        <v>0.75760000000000005</v>
      </c>
    </row>
    <row r="15" spans="1:3" x14ac:dyDescent="0.25">
      <c r="A15" s="2" t="s">
        <v>33</v>
      </c>
      <c r="B15" s="5">
        <v>0.5161</v>
      </c>
    </row>
    <row r="16" spans="1:3" x14ac:dyDescent="0.25">
      <c r="A16" s="2" t="s">
        <v>34</v>
      </c>
      <c r="B16" s="5">
        <v>0.87909999999999999</v>
      </c>
    </row>
    <row r="17" spans="1:2" x14ac:dyDescent="0.25">
      <c r="A17" s="2" t="s">
        <v>35</v>
      </c>
      <c r="B17" s="5">
        <v>0.89780000000000004</v>
      </c>
    </row>
    <row r="18" spans="1:2" x14ac:dyDescent="0.25">
      <c r="A18" s="2" t="s">
        <v>36</v>
      </c>
      <c r="B18" s="5">
        <v>0.55310000000000004</v>
      </c>
    </row>
    <row r="19" spans="1:2" x14ac:dyDescent="0.25">
      <c r="A19" s="2" t="s">
        <v>37</v>
      </c>
      <c r="B19" s="5">
        <v>0.84660000000000002</v>
      </c>
    </row>
    <row r="20" spans="1:2" x14ac:dyDescent="0.25">
      <c r="A20" s="2" t="s">
        <v>38</v>
      </c>
      <c r="B20" s="5">
        <v>0.92799999999999994</v>
      </c>
    </row>
    <row r="21" spans="1:2" x14ac:dyDescent="0.25">
      <c r="A21" s="2" t="s">
        <v>39</v>
      </c>
      <c r="B21" s="5">
        <v>0.89180000000000004</v>
      </c>
    </row>
    <row r="22" spans="1:2" x14ac:dyDescent="0.25">
      <c r="A22" s="2" t="s">
        <v>40</v>
      </c>
      <c r="B22" s="5">
        <v>0.95779999999999998</v>
      </c>
    </row>
    <row r="23" spans="1:2" x14ac:dyDescent="0.25">
      <c r="A23" s="2" t="s">
        <v>41</v>
      </c>
      <c r="B23" s="5">
        <v>0.77329999999999999</v>
      </c>
    </row>
    <row r="24" spans="1:2" x14ac:dyDescent="0.25">
      <c r="A24" s="2" t="s">
        <v>42</v>
      </c>
      <c r="B24" s="2" t="s">
        <v>29</v>
      </c>
    </row>
    <row r="25" spans="1:2" x14ac:dyDescent="0.25">
      <c r="A25" s="2" t="s">
        <v>42</v>
      </c>
      <c r="B25" s="5">
        <v>0.83140000000000003</v>
      </c>
    </row>
    <row r="26" spans="1:2" x14ac:dyDescent="0.25">
      <c r="A26" s="2" t="s">
        <v>43</v>
      </c>
      <c r="B26" s="5">
        <v>0.88129999999999997</v>
      </c>
    </row>
    <row r="27" spans="1:2" x14ac:dyDescent="0.25">
      <c r="A27" s="2" t="s">
        <v>44</v>
      </c>
      <c r="B27" s="5">
        <v>0.94779999999999998</v>
      </c>
    </row>
    <row r="28" spans="1:2" x14ac:dyDescent="0.25">
      <c r="A28" s="2" t="s">
        <v>45</v>
      </c>
      <c r="B28" s="5">
        <v>0.82799999999999996</v>
      </c>
    </row>
    <row r="29" spans="1:2" x14ac:dyDescent="0.25">
      <c r="A29" s="2" t="s">
        <v>46</v>
      </c>
      <c r="B29" s="5">
        <v>0.9264</v>
      </c>
    </row>
    <row r="30" spans="1:2" x14ac:dyDescent="0.25">
      <c r="A30" s="2" t="s">
        <v>47</v>
      </c>
      <c r="B30" s="5">
        <v>0.86340000000000006</v>
      </c>
    </row>
    <row r="31" spans="1:2" x14ac:dyDescent="0.25">
      <c r="A31" s="2" t="s">
        <v>48</v>
      </c>
      <c r="B31" s="5">
        <v>0.8284999999999999</v>
      </c>
    </row>
    <row r="32" spans="1:2" x14ac:dyDescent="0.25">
      <c r="A32" s="2" t="s">
        <v>49</v>
      </c>
      <c r="B32" s="5">
        <v>0.93840000000000001</v>
      </c>
    </row>
    <row r="33" spans="1:2" x14ac:dyDescent="0.25">
      <c r="A33" s="2" t="s">
        <v>50</v>
      </c>
      <c r="B33" s="5">
        <v>0.87159999999999993</v>
      </c>
    </row>
    <row r="34" spans="1:2" x14ac:dyDescent="0.25">
      <c r="A34" s="2" t="s">
        <v>51</v>
      </c>
      <c r="B34" s="5">
        <v>0.83950000000000002</v>
      </c>
    </row>
    <row r="35" spans="1:2" x14ac:dyDescent="0.25">
      <c r="A35" s="2" t="s">
        <v>52</v>
      </c>
      <c r="B35" s="2" t="s">
        <v>29</v>
      </c>
    </row>
    <row r="36" spans="1:2" x14ac:dyDescent="0.25">
      <c r="A36" s="2" t="s">
        <v>53</v>
      </c>
      <c r="B36" s="5">
        <v>0.67599999999999993</v>
      </c>
    </row>
    <row r="37" spans="1:2" x14ac:dyDescent="0.25">
      <c r="A37" s="2" t="s">
        <v>54</v>
      </c>
      <c r="B37" s="5">
        <v>0.89890000000000003</v>
      </c>
    </row>
    <row r="38" spans="1:2" x14ac:dyDescent="0.25">
      <c r="A38" s="2" t="s">
        <v>55</v>
      </c>
      <c r="B38" s="5">
        <v>0.76239999999999997</v>
      </c>
    </row>
    <row r="39" spans="1:2" x14ac:dyDescent="0.25">
      <c r="A39" s="2" t="s">
        <v>56</v>
      </c>
      <c r="B39" s="5">
        <v>0.83310000000000006</v>
      </c>
    </row>
    <row r="40" spans="1:2" x14ac:dyDescent="0.25">
      <c r="A40" s="2" t="s">
        <v>57</v>
      </c>
      <c r="B40" s="5">
        <v>0.85599999999999998</v>
      </c>
    </row>
    <row r="41" spans="1:2" x14ac:dyDescent="0.25">
      <c r="A41" s="2" t="s">
        <v>58</v>
      </c>
      <c r="B41" s="5">
        <v>0.82950000000000002</v>
      </c>
    </row>
    <row r="42" spans="1:2" x14ac:dyDescent="0.25">
      <c r="A42" s="2" t="s">
        <v>59</v>
      </c>
      <c r="B42" s="5">
        <v>0.8456999999999999</v>
      </c>
    </row>
    <row r="43" spans="1:2" x14ac:dyDescent="0.25">
      <c r="A43" s="2" t="s">
        <v>60</v>
      </c>
      <c r="B43" s="5">
        <v>0.82680000000000009</v>
      </c>
    </row>
    <row r="44" spans="1:2" x14ac:dyDescent="0.25">
      <c r="A44" s="2" t="s">
        <v>61</v>
      </c>
      <c r="B44" s="5">
        <v>0.94209999999999994</v>
      </c>
    </row>
    <row r="45" spans="1:2" x14ac:dyDescent="0.25">
      <c r="A45" s="2" t="s">
        <v>62</v>
      </c>
      <c r="B45" s="5">
        <v>0.98219999999999996</v>
      </c>
    </row>
    <row r="46" spans="1:2" x14ac:dyDescent="0.25">
      <c r="A46" s="2" t="s">
        <v>63</v>
      </c>
      <c r="B46" s="5">
        <v>0.61270000000000002</v>
      </c>
    </row>
    <row r="47" spans="1:2" x14ac:dyDescent="0.25">
      <c r="A47" s="2" t="s">
        <v>64</v>
      </c>
      <c r="B47" s="5">
        <v>0.81340000000000001</v>
      </c>
    </row>
    <row r="48" spans="1:2" x14ac:dyDescent="0.25">
      <c r="A48" s="2" t="s">
        <v>65</v>
      </c>
      <c r="B48" s="5">
        <v>0.72909999999999997</v>
      </c>
    </row>
    <row r="49" spans="1:2" x14ac:dyDescent="0.25">
      <c r="A49" s="2" t="s">
        <v>66</v>
      </c>
      <c r="B49" s="5">
        <v>0.84670000000000001</v>
      </c>
    </row>
    <row r="50" spans="1:2" x14ac:dyDescent="0.25">
      <c r="A50" s="2" t="s">
        <v>67</v>
      </c>
      <c r="B50" s="5">
        <v>0.87870000000000004</v>
      </c>
    </row>
    <row r="51" spans="1:2" x14ac:dyDescent="0.25">
      <c r="A51" s="2" t="s">
        <v>68</v>
      </c>
      <c r="B51" s="5">
        <v>0.85829999999999995</v>
      </c>
    </row>
    <row r="52" spans="1:2" x14ac:dyDescent="0.25">
      <c r="A52" s="2" t="s">
        <v>69</v>
      </c>
      <c r="B52" s="5">
        <v>0.92540000000000011</v>
      </c>
    </row>
    <row r="53" spans="1:2" x14ac:dyDescent="0.25">
      <c r="A53" s="2" t="s">
        <v>70</v>
      </c>
      <c r="B53" s="5">
        <v>0.80680000000000007</v>
      </c>
    </row>
    <row r="54" spans="1:2" x14ac:dyDescent="0.25">
      <c r="A54" s="2" t="s">
        <v>71</v>
      </c>
      <c r="B54" s="5">
        <v>0.77989999999999993</v>
      </c>
    </row>
    <row r="55" spans="1:2" x14ac:dyDescent="0.25">
      <c r="A55" s="2" t="s">
        <v>72</v>
      </c>
      <c r="B55" s="5">
        <v>0.69480000000000008</v>
      </c>
    </row>
    <row r="56" spans="1:2" x14ac:dyDescent="0.25">
      <c r="A56" s="2" t="s">
        <v>73</v>
      </c>
      <c r="B56" s="5">
        <v>0.81540000000000001</v>
      </c>
    </row>
    <row r="57" spans="1:2" x14ac:dyDescent="0.25">
      <c r="A57" s="2" t="s">
        <v>74</v>
      </c>
      <c r="B57" s="5">
        <v>0.93090000000000006</v>
      </c>
    </row>
    <row r="58" spans="1:2" x14ac:dyDescent="0.25">
      <c r="A58" s="2" t="s">
        <v>75</v>
      </c>
      <c r="B58" s="5">
        <v>0.82620000000000005</v>
      </c>
    </row>
    <row r="59" spans="1:2" x14ac:dyDescent="0.25">
      <c r="A59" s="2" t="s">
        <v>76</v>
      </c>
      <c r="B59" s="5">
        <v>0.73470000000000002</v>
      </c>
    </row>
    <row r="60" spans="1:2" x14ac:dyDescent="0.25">
      <c r="A60" s="2" t="s">
        <v>77</v>
      </c>
      <c r="B60" s="5">
        <v>0.93840000000000001</v>
      </c>
    </row>
    <row r="61" spans="1:2" x14ac:dyDescent="0.25">
      <c r="A61" s="2" t="s">
        <v>78</v>
      </c>
      <c r="B61" s="5">
        <v>0.84709999999999996</v>
      </c>
    </row>
    <row r="62" spans="1:2" x14ac:dyDescent="0.25">
      <c r="A62" s="2" t="s">
        <v>79</v>
      </c>
      <c r="B62" s="5">
        <v>0.84670000000000001</v>
      </c>
    </row>
    <row r="63" spans="1:2" x14ac:dyDescent="0.25">
      <c r="A63" s="2" t="s">
        <v>80</v>
      </c>
      <c r="B63" s="5">
        <v>0.66859999999999997</v>
      </c>
    </row>
    <row r="64" spans="1:2" x14ac:dyDescent="0.25">
      <c r="A64" s="2" t="s">
        <v>141</v>
      </c>
      <c r="B64" s="5">
        <v>0.74780000000000002</v>
      </c>
    </row>
    <row r="65" spans="1:2" x14ac:dyDescent="0.25">
      <c r="A65" s="2" t="s">
        <v>81</v>
      </c>
      <c r="B65" s="5">
        <v>0.8256</v>
      </c>
    </row>
    <row r="66" spans="1:2" x14ac:dyDescent="0.25">
      <c r="A66" s="2" t="s">
        <v>82</v>
      </c>
      <c r="B66" s="5">
        <v>0.89780000000000004</v>
      </c>
    </row>
    <row r="67" spans="1:2" x14ac:dyDescent="0.25">
      <c r="A67" s="2" t="s">
        <v>83</v>
      </c>
      <c r="B67" s="2" t="s">
        <v>29</v>
      </c>
    </row>
    <row r="68" spans="1:2" x14ac:dyDescent="0.25">
      <c r="A68" s="2" t="s">
        <v>84</v>
      </c>
      <c r="B68" s="5">
        <v>0.82489999999999997</v>
      </c>
    </row>
    <row r="69" spans="1:2" x14ac:dyDescent="0.25">
      <c r="A69" s="2" t="s">
        <v>85</v>
      </c>
      <c r="B69" s="5">
        <v>0.89590000000000003</v>
      </c>
    </row>
    <row r="70" spans="1:2" x14ac:dyDescent="0.25">
      <c r="A70" s="2" t="s">
        <v>86</v>
      </c>
      <c r="B70" s="5">
        <v>0.72909999999999997</v>
      </c>
    </row>
    <row r="71" spans="1:2" x14ac:dyDescent="0.25">
      <c r="A71" s="2" t="s">
        <v>87</v>
      </c>
      <c r="B71" s="5">
        <v>0.77459999999999996</v>
      </c>
    </row>
    <row r="72" spans="1:2" x14ac:dyDescent="0.25">
      <c r="A72" s="2" t="s">
        <v>88</v>
      </c>
      <c r="B72" s="5">
        <v>0.85730000000000006</v>
      </c>
    </row>
    <row r="73" spans="1:2" x14ac:dyDescent="0.25">
      <c r="A73" s="2" t="s">
        <v>89</v>
      </c>
      <c r="B73" s="5">
        <v>0.69209999999999994</v>
      </c>
    </row>
    <row r="74" spans="1:2" x14ac:dyDescent="0.25">
      <c r="A74" s="2" t="s">
        <v>90</v>
      </c>
      <c r="B74" s="5">
        <v>0.76700000000000002</v>
      </c>
    </row>
    <row r="75" spans="1:2" x14ac:dyDescent="0.25">
      <c r="A75" s="2" t="s">
        <v>91</v>
      </c>
      <c r="B75" s="5">
        <v>0.44670000000000004</v>
      </c>
    </row>
    <row r="76" spans="1:2" x14ac:dyDescent="0.25">
      <c r="A76" s="2" t="s">
        <v>92</v>
      </c>
      <c r="B76" s="5">
        <v>0.86569999999999991</v>
      </c>
    </row>
    <row r="77" spans="1:2" x14ac:dyDescent="0.25">
      <c r="A77" s="2" t="s">
        <v>93</v>
      </c>
      <c r="B77" s="5">
        <v>0.84089999999999998</v>
      </c>
    </row>
    <row r="78" spans="1:2" x14ac:dyDescent="0.25">
      <c r="A78" s="2" t="s">
        <v>94</v>
      </c>
      <c r="B78" s="5">
        <v>0.73109999999999997</v>
      </c>
    </row>
    <row r="79" spans="1:2" x14ac:dyDescent="0.25">
      <c r="A79" s="2" t="s">
        <v>95</v>
      </c>
      <c r="B79" s="5">
        <v>0.76709999999999989</v>
      </c>
    </row>
    <row r="80" spans="1:2" x14ac:dyDescent="0.25">
      <c r="A80" s="2" t="s">
        <v>96</v>
      </c>
      <c r="B80" s="5">
        <v>0.80799999999999994</v>
      </c>
    </row>
    <row r="81" spans="1:2" x14ac:dyDescent="0.25">
      <c r="A81" s="2" t="s">
        <v>97</v>
      </c>
      <c r="B81" s="5">
        <v>0.6744</v>
      </c>
    </row>
    <row r="82" spans="1:2" x14ac:dyDescent="0.25">
      <c r="A82" s="2" t="s">
        <v>98</v>
      </c>
      <c r="B82" s="5">
        <v>0.82799999999999996</v>
      </c>
    </row>
    <row r="83" spans="1:2" x14ac:dyDescent="0.25">
      <c r="A83" s="2" t="s">
        <v>99</v>
      </c>
      <c r="B83" s="5">
        <v>0.84670000000000001</v>
      </c>
    </row>
    <row r="84" spans="1:2" x14ac:dyDescent="0.25">
      <c r="A84" s="2" t="s">
        <v>100</v>
      </c>
      <c r="B84" s="5">
        <v>0.62290000000000001</v>
      </c>
    </row>
    <row r="85" spans="1:2" x14ac:dyDescent="0.25">
      <c r="A85" s="2" t="s">
        <v>101</v>
      </c>
      <c r="B85" s="5">
        <v>0.92590000000000006</v>
      </c>
    </row>
    <row r="86" spans="1:2" x14ac:dyDescent="0.25">
      <c r="A86" s="2" t="s">
        <v>102</v>
      </c>
      <c r="B86" s="5">
        <v>0.8015000000000001</v>
      </c>
    </row>
    <row r="87" spans="1:2" x14ac:dyDescent="0.25">
      <c r="A87" s="2" t="s">
        <v>103</v>
      </c>
      <c r="B87" s="5">
        <v>0.93810000000000004</v>
      </c>
    </row>
    <row r="88" spans="1:2" x14ac:dyDescent="0.25">
      <c r="A88" s="2" t="s">
        <v>104</v>
      </c>
      <c r="B88" s="5">
        <v>0.92169999999999996</v>
      </c>
    </row>
    <row r="89" spans="1:2" x14ac:dyDescent="0.25">
      <c r="A89" s="2" t="s">
        <v>105</v>
      </c>
      <c r="B89" s="5">
        <v>0.73180000000000012</v>
      </c>
    </row>
    <row r="90" spans="1:2" x14ac:dyDescent="0.25">
      <c r="A90" s="2" t="s">
        <v>106</v>
      </c>
      <c r="B90" s="5">
        <v>0.93110000000000004</v>
      </c>
    </row>
    <row r="91" spans="1:2" x14ac:dyDescent="0.25">
      <c r="A91" s="2" t="s">
        <v>107</v>
      </c>
      <c r="B91" s="5">
        <v>0.89469999999999994</v>
      </c>
    </row>
    <row r="92" spans="1:2" x14ac:dyDescent="0.25">
      <c r="A92" s="2" t="s">
        <v>108</v>
      </c>
      <c r="B92" s="5">
        <v>0.88390000000000002</v>
      </c>
    </row>
    <row r="93" spans="1:2" x14ac:dyDescent="0.25">
      <c r="A93" s="2" t="s">
        <v>109</v>
      </c>
      <c r="B93" s="5">
        <v>0.56969999999999998</v>
      </c>
    </row>
    <row r="94" spans="1:2" x14ac:dyDescent="0.25">
      <c r="A94" s="2" t="s">
        <v>110</v>
      </c>
      <c r="B94" s="5">
        <v>0.73580000000000001</v>
      </c>
    </row>
    <row r="95" spans="1:2" x14ac:dyDescent="0.25">
      <c r="A95" s="2" t="s">
        <v>111</v>
      </c>
      <c r="B95" s="5">
        <v>0.78930000000000011</v>
      </c>
    </row>
    <row r="96" spans="1:2" x14ac:dyDescent="0.25">
      <c r="A96" s="2" t="s">
        <v>112</v>
      </c>
      <c r="B96" s="5">
        <v>0.91890000000000005</v>
      </c>
    </row>
    <row r="97" spans="1:2" x14ac:dyDescent="0.25">
      <c r="A97" s="2" t="s">
        <v>113</v>
      </c>
      <c r="B97" s="5">
        <v>0.66760000000000008</v>
      </c>
    </row>
    <row r="98" spans="1:2" x14ac:dyDescent="0.25">
      <c r="A98" s="2" t="s">
        <v>114</v>
      </c>
      <c r="B98" s="5">
        <v>0.87340000000000007</v>
      </c>
    </row>
    <row r="99" spans="1:2" x14ac:dyDescent="0.25">
      <c r="A99" s="2" t="s">
        <v>115</v>
      </c>
      <c r="B99" s="5">
        <v>0.86239999999999994</v>
      </c>
    </row>
    <row r="100" spans="1:2" x14ac:dyDescent="0.25">
      <c r="A100" s="2" t="s">
        <v>116</v>
      </c>
      <c r="B100" s="5">
        <v>0.83310000000000006</v>
      </c>
    </row>
    <row r="101" spans="1:2" x14ac:dyDescent="0.25">
      <c r="A101" s="2" t="s">
        <v>117</v>
      </c>
      <c r="B101" s="5">
        <v>0.82799999999999996</v>
      </c>
    </row>
    <row r="102" spans="1:2" x14ac:dyDescent="0.25">
      <c r="A102" s="2" t="s">
        <v>118</v>
      </c>
      <c r="B102" s="5">
        <v>0.84709999999999996</v>
      </c>
    </row>
    <row r="103" spans="1:2" x14ac:dyDescent="0.25">
      <c r="A103" s="2" t="s">
        <v>119</v>
      </c>
      <c r="B103" s="5">
        <v>0.84760000000000002</v>
      </c>
    </row>
    <row r="104" spans="1:2" x14ac:dyDescent="0.25">
      <c r="A104" s="2" t="s">
        <v>120</v>
      </c>
      <c r="B104" s="5">
        <v>0.8448</v>
      </c>
    </row>
    <row r="105" spans="1:2" x14ac:dyDescent="0.25">
      <c r="A105" s="2" t="s">
        <v>121</v>
      </c>
      <c r="B105" s="5">
        <v>0.86140000000000005</v>
      </c>
    </row>
    <row r="106" spans="1:2" x14ac:dyDescent="0.25">
      <c r="A106" s="2" t="s">
        <v>122</v>
      </c>
      <c r="B106" s="5">
        <v>0.91969999999999996</v>
      </c>
    </row>
    <row r="107" spans="1:2" x14ac:dyDescent="0.25">
      <c r="A107" s="2" t="s">
        <v>123</v>
      </c>
      <c r="B107" s="5">
        <v>0.84670000000000001</v>
      </c>
    </row>
    <row r="108" spans="1:2" x14ac:dyDescent="0.25">
      <c r="A108" s="2" t="s">
        <v>124</v>
      </c>
      <c r="B108" s="5">
        <v>0.88019999999999998</v>
      </c>
    </row>
    <row r="109" spans="1:2" x14ac:dyDescent="0.25">
      <c r="A109" s="2" t="s">
        <v>125</v>
      </c>
      <c r="B109" s="5">
        <v>0.90629999999999999</v>
      </c>
    </row>
    <row r="110" spans="1:2" x14ac:dyDescent="0.25">
      <c r="A110" s="2" t="s">
        <v>126</v>
      </c>
      <c r="B110" s="5">
        <v>0.63950000000000007</v>
      </c>
    </row>
    <row r="111" spans="1:2" x14ac:dyDescent="0.25">
      <c r="A111" s="2" t="s">
        <v>127</v>
      </c>
      <c r="B111" s="5">
        <v>0.63259999999999994</v>
      </c>
    </row>
    <row r="112" spans="1:2" x14ac:dyDescent="0.25">
      <c r="A112" s="2" t="s">
        <v>128</v>
      </c>
      <c r="B112" s="5">
        <v>0.90780000000000005</v>
      </c>
    </row>
    <row r="113" spans="1:2" x14ac:dyDescent="0.25">
      <c r="A113" s="2" t="s">
        <v>129</v>
      </c>
      <c r="B113" s="5">
        <v>0.74250000000000005</v>
      </c>
    </row>
    <row r="114" spans="1:2" x14ac:dyDescent="0.25">
      <c r="A114" s="2" t="s">
        <v>130</v>
      </c>
      <c r="B114" s="5">
        <v>0.72900000000000009</v>
      </c>
    </row>
    <row r="115" spans="1:2" x14ac:dyDescent="0.25">
      <c r="A115" s="2" t="s">
        <v>131</v>
      </c>
      <c r="B115" s="5">
        <v>0.74159999999999993</v>
      </c>
    </row>
    <row r="116" spans="1:2" x14ac:dyDescent="0.25">
      <c r="A116" s="2" t="s">
        <v>132</v>
      </c>
      <c r="B116" s="5">
        <v>0.74840000000000007</v>
      </c>
    </row>
    <row r="117" spans="1:2" x14ac:dyDescent="0.25">
      <c r="A117" s="2" t="s">
        <v>133</v>
      </c>
      <c r="B117" s="5">
        <v>0.8891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11" workbookViewId="0">
      <selection activeCell="A20" sqref="A20"/>
    </sheetView>
  </sheetViews>
  <sheetFormatPr defaultRowHeight="13.2" x14ac:dyDescent="0.25"/>
  <cols>
    <col min="1" max="1" width="22.33203125" style="2" customWidth="1"/>
    <col min="2" max="2" width="18.21875" style="2" customWidth="1"/>
    <col min="3" max="3" width="17.6640625" style="2" customWidth="1"/>
    <col min="4" max="4" width="22.33203125" style="2" customWidth="1"/>
    <col min="5" max="5" width="25.5546875" style="2" bestFit="1" customWidth="1"/>
    <col min="6" max="6" width="17.21875" style="2" customWidth="1"/>
    <col min="7" max="7" width="20.44140625" style="2" customWidth="1"/>
    <col min="8" max="8" width="22.5546875" style="2" customWidth="1"/>
    <col min="9" max="9" width="20.5546875" style="2" customWidth="1"/>
    <col min="10" max="10" width="21.88671875" style="2" customWidth="1"/>
    <col min="11" max="11" width="19.5546875" style="2" customWidth="1"/>
    <col min="12" max="12" width="29.6640625" style="2" customWidth="1"/>
    <col min="13" max="13" width="8.88671875" style="23"/>
    <col min="14" max="16384" width="8.88671875" style="2"/>
  </cols>
  <sheetData>
    <row r="1" spans="1:13" x14ac:dyDescent="0.25">
      <c r="A1" s="2" t="s">
        <v>8</v>
      </c>
    </row>
    <row r="3" spans="1:13" x14ac:dyDescent="0.25">
      <c r="A3" s="2" t="s">
        <v>9</v>
      </c>
    </row>
    <row r="4" spans="1:13" x14ac:dyDescent="0.25">
      <c r="A4" s="2" t="s">
        <v>10</v>
      </c>
    </row>
    <row r="5" spans="1:13" x14ac:dyDescent="0.25">
      <c r="A5" s="2" t="s">
        <v>11</v>
      </c>
    </row>
    <row r="6" spans="1:13" x14ac:dyDescent="0.25">
      <c r="A6" s="2" t="s">
        <v>12</v>
      </c>
    </row>
    <row r="7" spans="1:13" x14ac:dyDescent="0.25">
      <c r="A7" s="2" t="s">
        <v>13</v>
      </c>
      <c r="B7" s="2" t="s">
        <v>14</v>
      </c>
    </row>
    <row r="9" spans="1:13" s="3" customFormat="1" ht="52.8" x14ac:dyDescent="0.25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26</v>
      </c>
      <c r="M9" s="24"/>
    </row>
    <row r="10" spans="1:13" x14ac:dyDescent="0.25">
      <c r="A10" s="2" t="s">
        <v>27</v>
      </c>
      <c r="B10" s="4">
        <v>100</v>
      </c>
      <c r="C10" s="4">
        <v>100</v>
      </c>
      <c r="D10" s="4">
        <v>100</v>
      </c>
      <c r="E10" s="4">
        <v>100</v>
      </c>
      <c r="F10" s="4">
        <v>100</v>
      </c>
      <c r="G10" s="4">
        <v>100</v>
      </c>
      <c r="H10" s="4">
        <v>100</v>
      </c>
      <c r="I10" s="4">
        <v>100</v>
      </c>
      <c r="J10" s="4">
        <v>100</v>
      </c>
      <c r="K10" s="4">
        <v>100</v>
      </c>
      <c r="L10" s="4">
        <v>100</v>
      </c>
      <c r="M10" s="25">
        <f>+SUM(B10:L10)/11</f>
        <v>100</v>
      </c>
    </row>
    <row r="11" spans="1:13" x14ac:dyDescent="0.25">
      <c r="A11" s="2" t="s">
        <v>28</v>
      </c>
      <c r="B11" s="5">
        <v>0</v>
      </c>
      <c r="C11" s="2" t="s">
        <v>29</v>
      </c>
      <c r="D11" s="5">
        <v>1</v>
      </c>
      <c r="E11" s="5">
        <v>1</v>
      </c>
      <c r="F11" s="2" t="s">
        <v>29</v>
      </c>
      <c r="G11" s="2" t="s">
        <v>29</v>
      </c>
      <c r="H11" s="2" t="s">
        <v>29</v>
      </c>
      <c r="I11" s="2" t="s">
        <v>29</v>
      </c>
      <c r="J11" s="2" t="s">
        <v>29</v>
      </c>
      <c r="K11" s="2" t="s">
        <v>29</v>
      </c>
      <c r="L11" s="2" t="s">
        <v>29</v>
      </c>
      <c r="M11" s="23">
        <f t="shared" ref="M11:M74" si="0">+SUM(B11:L11)/11</f>
        <v>0.18181818181818182</v>
      </c>
    </row>
    <row r="12" spans="1:13" x14ac:dyDescent="0.25">
      <c r="A12" s="2" t="s">
        <v>30</v>
      </c>
      <c r="B12" s="2" t="s">
        <v>29</v>
      </c>
      <c r="C12" s="2" t="s">
        <v>29</v>
      </c>
      <c r="D12" s="2" t="s">
        <v>29</v>
      </c>
      <c r="E12" s="2" t="s">
        <v>29</v>
      </c>
      <c r="F12" s="2" t="s">
        <v>29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2" t="s">
        <v>29</v>
      </c>
      <c r="M12" s="23">
        <f t="shared" si="0"/>
        <v>0</v>
      </c>
    </row>
    <row r="13" spans="1:13" x14ac:dyDescent="0.25">
      <c r="A13" s="2" t="s">
        <v>31</v>
      </c>
      <c r="B13" s="2" t="s">
        <v>29</v>
      </c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3">
        <f t="shared" si="0"/>
        <v>0</v>
      </c>
    </row>
    <row r="14" spans="1:13" x14ac:dyDescent="0.25">
      <c r="A14" s="2" t="s">
        <v>32</v>
      </c>
      <c r="B14" s="5">
        <v>0</v>
      </c>
      <c r="C14" s="5">
        <v>0</v>
      </c>
      <c r="D14" s="5">
        <v>0</v>
      </c>
      <c r="E14" s="2" t="s">
        <v>29</v>
      </c>
      <c r="F14" s="5">
        <v>0</v>
      </c>
      <c r="G14" s="2" t="s">
        <v>29</v>
      </c>
      <c r="H14" s="5">
        <v>0</v>
      </c>
      <c r="I14" s="2" t="s">
        <v>29</v>
      </c>
      <c r="J14" s="2" t="s">
        <v>29</v>
      </c>
      <c r="K14" s="5">
        <v>0</v>
      </c>
      <c r="L14" s="2" t="s">
        <v>29</v>
      </c>
      <c r="M14" s="23">
        <f t="shared" si="0"/>
        <v>0</v>
      </c>
    </row>
    <row r="15" spans="1:13" x14ac:dyDescent="0.25">
      <c r="A15" s="2" t="s">
        <v>33</v>
      </c>
      <c r="B15" s="5">
        <v>1</v>
      </c>
      <c r="C15" s="5">
        <v>0</v>
      </c>
      <c r="D15" s="5">
        <v>0</v>
      </c>
      <c r="E15" s="2" t="s">
        <v>29</v>
      </c>
      <c r="F15" s="2" t="s">
        <v>29</v>
      </c>
      <c r="G15" s="2" t="s">
        <v>29</v>
      </c>
      <c r="H15" s="2" t="s">
        <v>29</v>
      </c>
      <c r="I15" s="2" t="s">
        <v>29</v>
      </c>
      <c r="J15" s="2" t="s">
        <v>29</v>
      </c>
      <c r="K15" s="2" t="s">
        <v>29</v>
      </c>
      <c r="L15" s="2" t="s">
        <v>29</v>
      </c>
      <c r="M15" s="23">
        <f t="shared" si="0"/>
        <v>9.0909090909090912E-2</v>
      </c>
    </row>
    <row r="16" spans="1:13" x14ac:dyDescent="0.25">
      <c r="A16" s="2" t="s">
        <v>34</v>
      </c>
      <c r="B16" s="5">
        <v>0</v>
      </c>
      <c r="C16" s="2" t="s">
        <v>29</v>
      </c>
      <c r="D16" s="2" t="s">
        <v>29</v>
      </c>
      <c r="E16" s="2" t="s">
        <v>29</v>
      </c>
      <c r="F16" s="2" t="s">
        <v>29</v>
      </c>
      <c r="G16" s="2" t="s">
        <v>29</v>
      </c>
      <c r="H16" s="2" t="s">
        <v>29</v>
      </c>
      <c r="I16" s="2" t="s">
        <v>29</v>
      </c>
      <c r="J16" s="2" t="s">
        <v>29</v>
      </c>
      <c r="K16" s="2" t="s">
        <v>29</v>
      </c>
      <c r="L16" s="2" t="s">
        <v>29</v>
      </c>
      <c r="M16" s="23">
        <f t="shared" si="0"/>
        <v>0</v>
      </c>
    </row>
    <row r="17" spans="1:13" x14ac:dyDescent="0.25">
      <c r="A17" s="2" t="s">
        <v>35</v>
      </c>
      <c r="B17" s="5">
        <v>1</v>
      </c>
      <c r="C17" s="5">
        <v>1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5">
        <v>1</v>
      </c>
      <c r="M17" s="23">
        <f t="shared" si="0"/>
        <v>1</v>
      </c>
    </row>
    <row r="18" spans="1:13" x14ac:dyDescent="0.25">
      <c r="A18" s="2" t="s">
        <v>36</v>
      </c>
      <c r="B18" s="5">
        <v>1</v>
      </c>
      <c r="C18" s="2" t="s">
        <v>29</v>
      </c>
      <c r="D18" s="2" t="s">
        <v>29</v>
      </c>
      <c r="E18" s="2" t="s">
        <v>29</v>
      </c>
      <c r="F18" s="2" t="s">
        <v>29</v>
      </c>
      <c r="G18" s="2" t="s">
        <v>29</v>
      </c>
      <c r="H18" s="2" t="s">
        <v>29</v>
      </c>
      <c r="I18" s="2" t="s">
        <v>29</v>
      </c>
      <c r="J18" s="5">
        <v>0</v>
      </c>
      <c r="K18" s="5">
        <v>0</v>
      </c>
      <c r="L18" s="5">
        <v>1</v>
      </c>
      <c r="M18" s="23">
        <f t="shared" si="0"/>
        <v>0.18181818181818182</v>
      </c>
    </row>
    <row r="19" spans="1:13" x14ac:dyDescent="0.25">
      <c r="A19" s="2" t="s">
        <v>37</v>
      </c>
      <c r="B19" s="5">
        <v>0</v>
      </c>
      <c r="C19" s="5">
        <v>0</v>
      </c>
      <c r="D19" s="5">
        <v>1</v>
      </c>
      <c r="E19" s="5">
        <v>0</v>
      </c>
      <c r="F19" s="2" t="s">
        <v>29</v>
      </c>
      <c r="G19" s="5">
        <v>0</v>
      </c>
      <c r="H19" s="5">
        <v>0</v>
      </c>
      <c r="I19" s="2" t="s">
        <v>29</v>
      </c>
      <c r="J19" s="2" t="s">
        <v>29</v>
      </c>
      <c r="K19" s="2" t="s">
        <v>29</v>
      </c>
      <c r="L19" s="2" t="s">
        <v>29</v>
      </c>
      <c r="M19" s="23">
        <f t="shared" si="0"/>
        <v>9.0909090909090912E-2</v>
      </c>
    </row>
    <row r="20" spans="1:13" x14ac:dyDescent="0.25">
      <c r="A20" s="2" t="s">
        <v>38</v>
      </c>
      <c r="B20" s="5">
        <v>0</v>
      </c>
      <c r="C20" s="5">
        <v>0</v>
      </c>
      <c r="D20" s="5">
        <v>1</v>
      </c>
      <c r="E20" s="5">
        <v>1</v>
      </c>
      <c r="F20" s="5">
        <v>0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23">
        <f t="shared" si="0"/>
        <v>0.72727272727272729</v>
      </c>
    </row>
    <row r="21" spans="1:13" x14ac:dyDescent="0.25">
      <c r="A21" s="2" t="s">
        <v>39</v>
      </c>
      <c r="B21" s="5">
        <v>1</v>
      </c>
      <c r="C21" s="5">
        <v>1</v>
      </c>
      <c r="D21" s="5">
        <v>1</v>
      </c>
      <c r="E21" s="2" t="s">
        <v>29</v>
      </c>
      <c r="F21" s="2" t="s">
        <v>29</v>
      </c>
      <c r="G21" s="5">
        <v>0</v>
      </c>
      <c r="H21" s="5">
        <v>1</v>
      </c>
      <c r="I21" s="5">
        <v>1</v>
      </c>
      <c r="J21" s="5">
        <v>1</v>
      </c>
      <c r="K21" s="5">
        <v>0</v>
      </c>
      <c r="L21" s="2" t="s">
        <v>29</v>
      </c>
      <c r="M21" s="23">
        <f t="shared" si="0"/>
        <v>0.54545454545454541</v>
      </c>
    </row>
    <row r="22" spans="1:13" x14ac:dyDescent="0.25">
      <c r="A22" s="2" t="s">
        <v>40</v>
      </c>
      <c r="B22" s="5">
        <v>0</v>
      </c>
      <c r="C22" s="2" t="s">
        <v>29</v>
      </c>
      <c r="D22" s="5">
        <v>1</v>
      </c>
      <c r="E22" s="2" t="s">
        <v>29</v>
      </c>
      <c r="F22" s="2" t="s">
        <v>29</v>
      </c>
      <c r="G22" s="5">
        <v>0</v>
      </c>
      <c r="H22" s="2" t="s">
        <v>29</v>
      </c>
      <c r="I22" s="2" t="s">
        <v>29</v>
      </c>
      <c r="J22" s="2" t="s">
        <v>29</v>
      </c>
      <c r="K22" s="5">
        <v>0</v>
      </c>
      <c r="L22" s="2" t="s">
        <v>29</v>
      </c>
      <c r="M22" s="23">
        <f t="shared" si="0"/>
        <v>9.0909090909090912E-2</v>
      </c>
    </row>
    <row r="23" spans="1:13" x14ac:dyDescent="0.25">
      <c r="A23" s="2" t="s">
        <v>41</v>
      </c>
      <c r="B23" s="5">
        <v>1</v>
      </c>
      <c r="C23" s="5">
        <v>0</v>
      </c>
      <c r="D23" s="5">
        <v>1</v>
      </c>
      <c r="E23" s="5">
        <v>1</v>
      </c>
      <c r="F23" s="5">
        <v>0</v>
      </c>
      <c r="G23" s="5">
        <v>1</v>
      </c>
      <c r="H23" s="5">
        <v>1</v>
      </c>
      <c r="I23" s="5">
        <v>1</v>
      </c>
      <c r="J23" s="5">
        <v>1</v>
      </c>
      <c r="K23" s="5">
        <v>0</v>
      </c>
      <c r="L23" s="2" t="s">
        <v>29</v>
      </c>
      <c r="M23" s="23">
        <f t="shared" si="0"/>
        <v>0.63636363636363635</v>
      </c>
    </row>
    <row r="24" spans="1:13" x14ac:dyDescent="0.25">
      <c r="A24" s="2" t="s">
        <v>42</v>
      </c>
      <c r="B24" s="2" t="s">
        <v>29</v>
      </c>
      <c r="C24" s="2" t="s">
        <v>29</v>
      </c>
      <c r="D24" s="2" t="s">
        <v>29</v>
      </c>
      <c r="E24" s="2" t="s">
        <v>29</v>
      </c>
      <c r="F24" s="2" t="s">
        <v>29</v>
      </c>
      <c r="G24" s="2" t="s">
        <v>29</v>
      </c>
      <c r="H24" s="2" t="s">
        <v>29</v>
      </c>
      <c r="I24" s="2" t="s">
        <v>29</v>
      </c>
      <c r="J24" s="2" t="s">
        <v>29</v>
      </c>
      <c r="K24" s="2" t="s">
        <v>29</v>
      </c>
      <c r="L24" s="2" t="s">
        <v>29</v>
      </c>
      <c r="M24" s="23">
        <f t="shared" si="0"/>
        <v>0</v>
      </c>
    </row>
    <row r="25" spans="1:13" x14ac:dyDescent="0.25">
      <c r="A25" s="2" t="s">
        <v>42</v>
      </c>
      <c r="B25" s="2" t="s">
        <v>29</v>
      </c>
      <c r="C25" s="5">
        <v>1</v>
      </c>
      <c r="D25" s="2" t="s">
        <v>29</v>
      </c>
      <c r="E25" s="2" t="s">
        <v>29</v>
      </c>
      <c r="F25" s="2" t="s">
        <v>29</v>
      </c>
      <c r="G25" s="2" t="s">
        <v>29</v>
      </c>
      <c r="H25" s="2" t="s">
        <v>29</v>
      </c>
      <c r="I25" s="2" t="s">
        <v>29</v>
      </c>
      <c r="J25" s="2" t="s">
        <v>29</v>
      </c>
      <c r="K25" s="2" t="s">
        <v>29</v>
      </c>
      <c r="L25" s="2" t="s">
        <v>29</v>
      </c>
      <c r="M25" s="23">
        <f t="shared" si="0"/>
        <v>9.0909090909090912E-2</v>
      </c>
    </row>
    <row r="26" spans="1:13" x14ac:dyDescent="0.25">
      <c r="A26" s="2" t="s">
        <v>43</v>
      </c>
      <c r="B26" s="5">
        <v>1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23">
        <f t="shared" si="0"/>
        <v>1</v>
      </c>
    </row>
    <row r="27" spans="1:13" x14ac:dyDescent="0.25">
      <c r="A27" s="2" t="s">
        <v>44</v>
      </c>
      <c r="B27" s="5">
        <v>1</v>
      </c>
      <c r="C27" s="5">
        <v>1</v>
      </c>
      <c r="D27" s="5">
        <v>1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23">
        <f t="shared" si="0"/>
        <v>1</v>
      </c>
    </row>
    <row r="28" spans="1:13" x14ac:dyDescent="0.25">
      <c r="A28" s="2" t="s">
        <v>45</v>
      </c>
      <c r="B28" s="2" t="s">
        <v>29</v>
      </c>
      <c r="C28" s="5">
        <v>0</v>
      </c>
      <c r="D28" s="2" t="s">
        <v>29</v>
      </c>
      <c r="E28" s="2" t="s">
        <v>29</v>
      </c>
      <c r="F28" s="2" t="s">
        <v>29</v>
      </c>
      <c r="G28" s="5">
        <v>0</v>
      </c>
      <c r="H28" s="2" t="s">
        <v>29</v>
      </c>
      <c r="I28" s="2" t="s">
        <v>29</v>
      </c>
      <c r="J28" s="2" t="s">
        <v>29</v>
      </c>
      <c r="K28" s="2" t="s">
        <v>29</v>
      </c>
      <c r="L28" s="2" t="s">
        <v>29</v>
      </c>
      <c r="M28" s="23">
        <f t="shared" si="0"/>
        <v>0</v>
      </c>
    </row>
    <row r="29" spans="1:13" x14ac:dyDescent="0.25">
      <c r="A29" s="2" t="s">
        <v>46</v>
      </c>
      <c r="B29" s="5">
        <v>1</v>
      </c>
      <c r="C29" s="5">
        <v>1</v>
      </c>
      <c r="D29" s="5">
        <v>1</v>
      </c>
      <c r="E29" s="5">
        <v>1</v>
      </c>
      <c r="F29" s="5">
        <v>1</v>
      </c>
      <c r="G29" s="5">
        <v>1</v>
      </c>
      <c r="H29" s="5">
        <v>1</v>
      </c>
      <c r="I29" s="5">
        <v>1</v>
      </c>
      <c r="J29" s="5">
        <v>1</v>
      </c>
      <c r="K29" s="5">
        <v>1</v>
      </c>
      <c r="L29" s="5">
        <v>1</v>
      </c>
      <c r="M29" s="23">
        <f t="shared" si="0"/>
        <v>1</v>
      </c>
    </row>
    <row r="30" spans="1:13" x14ac:dyDescent="0.25">
      <c r="A30" s="2" t="s">
        <v>47</v>
      </c>
      <c r="B30" s="5">
        <v>0</v>
      </c>
      <c r="C30" s="2" t="s">
        <v>29</v>
      </c>
      <c r="D30" s="2" t="s">
        <v>29</v>
      </c>
      <c r="E30" s="2" t="s">
        <v>29</v>
      </c>
      <c r="F30" s="2" t="s">
        <v>29</v>
      </c>
      <c r="G30" s="2" t="s">
        <v>29</v>
      </c>
      <c r="H30" s="2" t="s">
        <v>29</v>
      </c>
      <c r="I30" s="2" t="s">
        <v>29</v>
      </c>
      <c r="J30" s="2" t="s">
        <v>29</v>
      </c>
      <c r="K30" s="2" t="s">
        <v>29</v>
      </c>
      <c r="L30" s="2" t="s">
        <v>29</v>
      </c>
      <c r="M30" s="23">
        <f t="shared" si="0"/>
        <v>0</v>
      </c>
    </row>
    <row r="31" spans="1:13" x14ac:dyDescent="0.25">
      <c r="A31" s="2" t="s">
        <v>48</v>
      </c>
      <c r="B31" s="5">
        <v>1</v>
      </c>
      <c r="C31" s="5">
        <v>1</v>
      </c>
      <c r="D31" s="5">
        <v>1</v>
      </c>
      <c r="E31" s="5">
        <v>1</v>
      </c>
      <c r="F31" s="5">
        <v>1</v>
      </c>
      <c r="G31" s="5">
        <v>1</v>
      </c>
      <c r="H31" s="5">
        <v>1</v>
      </c>
      <c r="I31" s="5">
        <v>1</v>
      </c>
      <c r="J31" s="5">
        <v>1</v>
      </c>
      <c r="K31" s="5">
        <v>1</v>
      </c>
      <c r="L31" s="5">
        <v>0</v>
      </c>
      <c r="M31" s="23">
        <f t="shared" si="0"/>
        <v>0.90909090909090906</v>
      </c>
    </row>
    <row r="32" spans="1:13" x14ac:dyDescent="0.25">
      <c r="A32" s="2" t="s">
        <v>49</v>
      </c>
      <c r="B32" s="5">
        <v>1</v>
      </c>
      <c r="C32" s="5">
        <v>1</v>
      </c>
      <c r="D32" s="5">
        <v>1</v>
      </c>
      <c r="E32" s="5">
        <v>1</v>
      </c>
      <c r="F32" s="2" t="s">
        <v>29</v>
      </c>
      <c r="G32" s="5">
        <v>1</v>
      </c>
      <c r="H32" s="5">
        <v>1</v>
      </c>
      <c r="I32" s="5">
        <v>1</v>
      </c>
      <c r="J32" s="5">
        <v>1</v>
      </c>
      <c r="K32" s="5">
        <v>1</v>
      </c>
      <c r="L32" s="5">
        <v>1</v>
      </c>
      <c r="M32" s="23">
        <f t="shared" si="0"/>
        <v>0.90909090909090906</v>
      </c>
    </row>
    <row r="33" spans="1:13" x14ac:dyDescent="0.25">
      <c r="A33" s="2" t="s">
        <v>50</v>
      </c>
      <c r="B33" s="5">
        <v>1</v>
      </c>
      <c r="C33" s="5">
        <v>1</v>
      </c>
      <c r="D33" s="5">
        <v>0</v>
      </c>
      <c r="E33" s="2" t="s">
        <v>29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1</v>
      </c>
      <c r="M33" s="23">
        <f t="shared" si="0"/>
        <v>0.81818181818181823</v>
      </c>
    </row>
    <row r="34" spans="1:13" x14ac:dyDescent="0.25">
      <c r="A34" s="2" t="s">
        <v>51</v>
      </c>
      <c r="B34" s="2" t="s">
        <v>29</v>
      </c>
      <c r="C34" s="2" t="s">
        <v>29</v>
      </c>
      <c r="D34" s="2" t="s">
        <v>29</v>
      </c>
      <c r="E34" s="2" t="s">
        <v>29</v>
      </c>
      <c r="F34" s="2" t="s">
        <v>29</v>
      </c>
      <c r="G34" s="2" t="s">
        <v>29</v>
      </c>
      <c r="H34" s="2" t="s">
        <v>29</v>
      </c>
      <c r="I34" s="2" t="s">
        <v>29</v>
      </c>
      <c r="J34" s="2" t="s">
        <v>29</v>
      </c>
      <c r="K34" s="2" t="s">
        <v>29</v>
      </c>
      <c r="L34" s="2" t="s">
        <v>29</v>
      </c>
      <c r="M34" s="23">
        <f t="shared" si="0"/>
        <v>0</v>
      </c>
    </row>
    <row r="35" spans="1:13" x14ac:dyDescent="0.25">
      <c r="A35" s="2" t="s">
        <v>52</v>
      </c>
      <c r="B35" s="5">
        <v>1</v>
      </c>
      <c r="C35" s="5">
        <v>1</v>
      </c>
      <c r="D35" s="5">
        <v>1</v>
      </c>
      <c r="E35" s="5">
        <v>1</v>
      </c>
      <c r="F35" s="5">
        <v>6.5199999999999994E-2</v>
      </c>
      <c r="G35" s="5">
        <v>0</v>
      </c>
      <c r="H35" s="2" t="s">
        <v>29</v>
      </c>
      <c r="I35" s="2" t="s">
        <v>29</v>
      </c>
      <c r="J35" s="2" t="s">
        <v>29</v>
      </c>
      <c r="K35" s="2" t="s">
        <v>29</v>
      </c>
      <c r="L35" s="2" t="s">
        <v>29</v>
      </c>
      <c r="M35" s="23">
        <f t="shared" si="0"/>
        <v>0.36956363636363637</v>
      </c>
    </row>
    <row r="36" spans="1:13" x14ac:dyDescent="0.25">
      <c r="A36" s="2" t="s">
        <v>53</v>
      </c>
      <c r="B36" s="2" t="s">
        <v>29</v>
      </c>
      <c r="C36" s="5">
        <v>1</v>
      </c>
      <c r="D36" s="2" t="s">
        <v>29</v>
      </c>
      <c r="E36" s="2" t="s">
        <v>29</v>
      </c>
      <c r="F36" s="2" t="s">
        <v>29</v>
      </c>
      <c r="G36" s="2" t="s">
        <v>29</v>
      </c>
      <c r="H36" s="2" t="s">
        <v>29</v>
      </c>
      <c r="I36" s="2" t="s">
        <v>29</v>
      </c>
      <c r="J36" s="2" t="s">
        <v>29</v>
      </c>
      <c r="K36" s="2" t="s">
        <v>29</v>
      </c>
      <c r="L36" s="2" t="s">
        <v>29</v>
      </c>
      <c r="M36" s="23">
        <f t="shared" si="0"/>
        <v>9.0909090909090912E-2</v>
      </c>
    </row>
    <row r="37" spans="1:13" x14ac:dyDescent="0.25">
      <c r="A37" s="2" t="s">
        <v>54</v>
      </c>
      <c r="B37" s="5">
        <v>1</v>
      </c>
      <c r="C37" s="5">
        <v>1</v>
      </c>
      <c r="D37" s="5">
        <v>1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1</v>
      </c>
      <c r="M37" s="23">
        <f t="shared" si="0"/>
        <v>1</v>
      </c>
    </row>
    <row r="38" spans="1:13" x14ac:dyDescent="0.25">
      <c r="A38" s="2" t="s">
        <v>55</v>
      </c>
      <c r="B38" s="5">
        <v>0</v>
      </c>
      <c r="C38" s="5">
        <v>0</v>
      </c>
      <c r="D38" s="2" t="s">
        <v>29</v>
      </c>
      <c r="E38" s="2" t="s">
        <v>29</v>
      </c>
      <c r="F38" s="2" t="s">
        <v>29</v>
      </c>
      <c r="G38" s="2" t="s">
        <v>29</v>
      </c>
      <c r="H38" s="2" t="s">
        <v>29</v>
      </c>
      <c r="I38" s="2" t="s">
        <v>29</v>
      </c>
      <c r="J38" s="2" t="s">
        <v>29</v>
      </c>
      <c r="K38" s="2" t="s">
        <v>29</v>
      </c>
      <c r="L38" s="2" t="s">
        <v>29</v>
      </c>
      <c r="M38" s="23">
        <f t="shared" si="0"/>
        <v>0</v>
      </c>
    </row>
    <row r="39" spans="1:13" x14ac:dyDescent="0.25">
      <c r="A39" s="2" t="s">
        <v>56</v>
      </c>
      <c r="B39" s="5">
        <v>0</v>
      </c>
      <c r="C39" s="5">
        <v>0</v>
      </c>
      <c r="D39" s="5">
        <v>0</v>
      </c>
      <c r="E39" s="5">
        <v>0</v>
      </c>
      <c r="F39" s="2" t="s">
        <v>29</v>
      </c>
      <c r="G39" s="2" t="s">
        <v>29</v>
      </c>
      <c r="H39" s="2" t="s">
        <v>29</v>
      </c>
      <c r="I39" s="2" t="s">
        <v>29</v>
      </c>
      <c r="J39" s="2" t="s">
        <v>29</v>
      </c>
      <c r="K39" s="2" t="s">
        <v>29</v>
      </c>
      <c r="L39" s="2" t="s">
        <v>29</v>
      </c>
      <c r="M39" s="23">
        <f t="shared" si="0"/>
        <v>0</v>
      </c>
    </row>
    <row r="40" spans="1:13" x14ac:dyDescent="0.25">
      <c r="A40" s="2" t="s">
        <v>57</v>
      </c>
      <c r="B40" s="5">
        <v>1</v>
      </c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5">
        <v>1</v>
      </c>
      <c r="M40" s="23">
        <f t="shared" si="0"/>
        <v>1</v>
      </c>
    </row>
    <row r="41" spans="1:13" x14ac:dyDescent="0.25">
      <c r="A41" s="2" t="s">
        <v>58</v>
      </c>
      <c r="B41" s="5">
        <v>0</v>
      </c>
      <c r="C41" s="2" t="s">
        <v>29</v>
      </c>
      <c r="D41" s="2" t="s">
        <v>29</v>
      </c>
      <c r="E41" s="2" t="s">
        <v>29</v>
      </c>
      <c r="F41" s="2" t="s">
        <v>29</v>
      </c>
      <c r="G41" s="2" t="s">
        <v>29</v>
      </c>
      <c r="H41" s="2" t="s">
        <v>29</v>
      </c>
      <c r="I41" s="2" t="s">
        <v>29</v>
      </c>
      <c r="J41" s="2" t="s">
        <v>29</v>
      </c>
      <c r="K41" s="5">
        <v>0</v>
      </c>
      <c r="L41" s="2" t="s">
        <v>29</v>
      </c>
      <c r="M41" s="23">
        <f t="shared" si="0"/>
        <v>0</v>
      </c>
    </row>
    <row r="42" spans="1:13" x14ac:dyDescent="0.25">
      <c r="A42" s="2" t="s">
        <v>59</v>
      </c>
      <c r="B42" s="2" t="s">
        <v>29</v>
      </c>
      <c r="C42" s="2" t="s">
        <v>29</v>
      </c>
      <c r="D42" s="2" t="s">
        <v>29</v>
      </c>
      <c r="E42" s="2" t="s">
        <v>29</v>
      </c>
      <c r="F42" s="2" t="s">
        <v>29</v>
      </c>
      <c r="G42" s="5">
        <v>1</v>
      </c>
      <c r="H42" s="5">
        <v>1</v>
      </c>
      <c r="I42" s="5">
        <v>1</v>
      </c>
      <c r="J42" s="5">
        <v>1</v>
      </c>
      <c r="K42" s="2" t="s">
        <v>29</v>
      </c>
      <c r="L42" s="5">
        <v>1</v>
      </c>
      <c r="M42" s="23">
        <f t="shared" si="0"/>
        <v>0.45454545454545453</v>
      </c>
    </row>
    <row r="43" spans="1:13" x14ac:dyDescent="0.25">
      <c r="A43" s="2" t="s">
        <v>60</v>
      </c>
      <c r="B43" s="2" t="s">
        <v>29</v>
      </c>
      <c r="C43" s="2" t="s">
        <v>29</v>
      </c>
      <c r="D43" s="5">
        <v>0</v>
      </c>
      <c r="E43" s="2" t="s">
        <v>29</v>
      </c>
      <c r="F43" s="2" t="s">
        <v>29</v>
      </c>
      <c r="G43" s="2" t="s">
        <v>29</v>
      </c>
      <c r="H43" s="2" t="s">
        <v>29</v>
      </c>
      <c r="I43" s="2" t="s">
        <v>29</v>
      </c>
      <c r="J43" s="2" t="s">
        <v>29</v>
      </c>
      <c r="K43" s="2" t="s">
        <v>29</v>
      </c>
      <c r="L43" s="5">
        <v>0</v>
      </c>
      <c r="M43" s="23">
        <f t="shared" si="0"/>
        <v>0</v>
      </c>
    </row>
    <row r="44" spans="1:13" x14ac:dyDescent="0.25">
      <c r="A44" s="2" t="s">
        <v>61</v>
      </c>
      <c r="B44" s="5">
        <v>1</v>
      </c>
      <c r="C44" s="5">
        <v>1</v>
      </c>
      <c r="D44" s="5">
        <v>1</v>
      </c>
      <c r="E44" s="5">
        <v>1</v>
      </c>
      <c r="F44" s="5">
        <v>1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5">
        <v>0</v>
      </c>
      <c r="M44" s="23">
        <f t="shared" si="0"/>
        <v>0.90909090909090906</v>
      </c>
    </row>
    <row r="45" spans="1:13" x14ac:dyDescent="0.25">
      <c r="A45" s="2" t="s">
        <v>62</v>
      </c>
      <c r="B45" s="5">
        <v>1</v>
      </c>
      <c r="C45" s="5">
        <v>1</v>
      </c>
      <c r="D45" s="5">
        <v>1</v>
      </c>
      <c r="E45" s="5">
        <v>1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1</v>
      </c>
      <c r="L45" s="5">
        <v>1</v>
      </c>
      <c r="M45" s="23">
        <f t="shared" si="0"/>
        <v>1</v>
      </c>
    </row>
    <row r="46" spans="1:13" x14ac:dyDescent="0.25">
      <c r="A46" s="2" t="s">
        <v>63</v>
      </c>
      <c r="B46" s="5">
        <v>0</v>
      </c>
      <c r="C46" s="5">
        <v>0</v>
      </c>
      <c r="D46" s="2" t="s">
        <v>29</v>
      </c>
      <c r="E46" s="2" t="s">
        <v>29</v>
      </c>
      <c r="F46" s="2" t="s">
        <v>29</v>
      </c>
      <c r="G46" s="2" t="s">
        <v>29</v>
      </c>
      <c r="H46" s="2" t="s">
        <v>29</v>
      </c>
      <c r="I46" s="2" t="s">
        <v>29</v>
      </c>
      <c r="J46" s="5">
        <v>0</v>
      </c>
      <c r="K46" s="2" t="s">
        <v>29</v>
      </c>
      <c r="L46" s="2" t="s">
        <v>29</v>
      </c>
      <c r="M46" s="23">
        <f t="shared" si="0"/>
        <v>0</v>
      </c>
    </row>
    <row r="47" spans="1:13" x14ac:dyDescent="0.25">
      <c r="A47" s="2" t="s">
        <v>64</v>
      </c>
      <c r="B47" s="5">
        <v>1</v>
      </c>
      <c r="C47" s="5">
        <v>1</v>
      </c>
      <c r="D47" s="5">
        <v>1</v>
      </c>
      <c r="E47" s="5">
        <v>1</v>
      </c>
      <c r="F47" s="5">
        <v>1</v>
      </c>
      <c r="G47" s="5">
        <v>1</v>
      </c>
      <c r="H47" s="2" t="s">
        <v>29</v>
      </c>
      <c r="I47" s="5">
        <v>1</v>
      </c>
      <c r="J47" s="5">
        <v>0.74470000000000003</v>
      </c>
      <c r="K47" s="5">
        <v>1</v>
      </c>
      <c r="L47" s="5">
        <v>1</v>
      </c>
      <c r="M47" s="23">
        <f t="shared" si="0"/>
        <v>0.88588181818181821</v>
      </c>
    </row>
    <row r="48" spans="1:13" x14ac:dyDescent="0.25">
      <c r="A48" s="2" t="s">
        <v>65</v>
      </c>
      <c r="B48" s="5">
        <v>0</v>
      </c>
      <c r="C48" s="5">
        <v>0</v>
      </c>
      <c r="D48" s="5">
        <v>1</v>
      </c>
      <c r="E48" s="5">
        <v>1</v>
      </c>
      <c r="F48" s="5">
        <v>0</v>
      </c>
      <c r="G48" s="5">
        <v>0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23">
        <f t="shared" si="0"/>
        <v>0.63636363636363635</v>
      </c>
    </row>
    <row r="49" spans="1:13" x14ac:dyDescent="0.25">
      <c r="A49" s="2" t="s">
        <v>66</v>
      </c>
      <c r="B49" s="2" t="s">
        <v>29</v>
      </c>
      <c r="C49" s="2" t="s">
        <v>29</v>
      </c>
      <c r="D49" s="2" t="s">
        <v>29</v>
      </c>
      <c r="E49" s="2" t="s">
        <v>29</v>
      </c>
      <c r="F49" s="2" t="s">
        <v>29</v>
      </c>
      <c r="G49" s="2" t="s">
        <v>29</v>
      </c>
      <c r="H49" s="2" t="s">
        <v>29</v>
      </c>
      <c r="I49" s="2" t="s">
        <v>29</v>
      </c>
      <c r="J49" s="2" t="s">
        <v>29</v>
      </c>
      <c r="K49" s="2" t="s">
        <v>29</v>
      </c>
      <c r="L49" s="2" t="s">
        <v>29</v>
      </c>
      <c r="M49" s="23">
        <f t="shared" si="0"/>
        <v>0</v>
      </c>
    </row>
    <row r="50" spans="1:13" x14ac:dyDescent="0.25">
      <c r="A50" s="2" t="s">
        <v>67</v>
      </c>
      <c r="B50" s="2" t="s">
        <v>29</v>
      </c>
      <c r="C50" s="2" t="s">
        <v>29</v>
      </c>
      <c r="D50" s="5">
        <v>0</v>
      </c>
      <c r="E50" s="5">
        <v>0</v>
      </c>
      <c r="F50" s="2" t="s">
        <v>29</v>
      </c>
      <c r="G50" s="2" t="s">
        <v>29</v>
      </c>
      <c r="H50" s="5">
        <v>1</v>
      </c>
      <c r="I50" s="2" t="s">
        <v>29</v>
      </c>
      <c r="J50" s="2" t="s">
        <v>29</v>
      </c>
      <c r="K50" s="2" t="s">
        <v>29</v>
      </c>
      <c r="L50" s="2" t="s">
        <v>29</v>
      </c>
      <c r="M50" s="23">
        <f t="shared" si="0"/>
        <v>9.0909090909090912E-2</v>
      </c>
    </row>
    <row r="51" spans="1:13" x14ac:dyDescent="0.25">
      <c r="A51" s="2" t="s">
        <v>68</v>
      </c>
      <c r="B51" s="5">
        <v>1</v>
      </c>
      <c r="C51" s="5">
        <v>1</v>
      </c>
      <c r="D51" s="2" t="s">
        <v>29</v>
      </c>
      <c r="E51" s="2" t="s">
        <v>29</v>
      </c>
      <c r="F51" s="2" t="s">
        <v>29</v>
      </c>
      <c r="G51" s="5">
        <v>0</v>
      </c>
      <c r="H51" s="5">
        <v>0</v>
      </c>
      <c r="I51" s="2" t="s">
        <v>29</v>
      </c>
      <c r="J51" s="5">
        <v>0</v>
      </c>
      <c r="K51" s="2" t="s">
        <v>29</v>
      </c>
      <c r="L51" s="2" t="s">
        <v>29</v>
      </c>
      <c r="M51" s="23">
        <f t="shared" si="0"/>
        <v>0.18181818181818182</v>
      </c>
    </row>
    <row r="52" spans="1:13" x14ac:dyDescent="0.25">
      <c r="A52" s="2" t="s">
        <v>69</v>
      </c>
      <c r="B52" s="5">
        <v>1</v>
      </c>
      <c r="C52" s="5">
        <v>1</v>
      </c>
      <c r="D52" s="5">
        <v>0</v>
      </c>
      <c r="E52" s="5">
        <v>0</v>
      </c>
      <c r="F52" s="5">
        <v>0</v>
      </c>
      <c r="G52" s="2" t="s">
        <v>29</v>
      </c>
      <c r="H52" s="5">
        <v>0</v>
      </c>
      <c r="I52" s="5">
        <v>0</v>
      </c>
      <c r="J52" s="5">
        <v>0</v>
      </c>
      <c r="K52" s="2" t="s">
        <v>29</v>
      </c>
      <c r="L52" s="2" t="s">
        <v>29</v>
      </c>
      <c r="M52" s="23">
        <f t="shared" si="0"/>
        <v>0.18181818181818182</v>
      </c>
    </row>
    <row r="53" spans="1:13" x14ac:dyDescent="0.25">
      <c r="A53" s="2" t="s">
        <v>70</v>
      </c>
      <c r="B53" s="5">
        <v>0</v>
      </c>
      <c r="C53" s="5">
        <v>0</v>
      </c>
      <c r="D53" s="2" t="s">
        <v>29</v>
      </c>
      <c r="E53" s="2" t="s">
        <v>29</v>
      </c>
      <c r="F53" s="5">
        <v>0</v>
      </c>
      <c r="G53" s="5">
        <v>1</v>
      </c>
      <c r="H53" s="2" t="s">
        <v>29</v>
      </c>
      <c r="I53" s="2" t="s">
        <v>29</v>
      </c>
      <c r="J53" s="2" t="s">
        <v>29</v>
      </c>
      <c r="K53" s="2" t="s">
        <v>29</v>
      </c>
      <c r="L53" s="2" t="s">
        <v>29</v>
      </c>
      <c r="M53" s="23">
        <f t="shared" si="0"/>
        <v>9.0909090909090912E-2</v>
      </c>
    </row>
    <row r="54" spans="1:13" x14ac:dyDescent="0.25">
      <c r="A54" s="2" t="s">
        <v>71</v>
      </c>
      <c r="B54" s="5">
        <v>0</v>
      </c>
      <c r="C54" s="5">
        <v>1</v>
      </c>
      <c r="D54" s="2" t="s">
        <v>29</v>
      </c>
      <c r="E54" s="2" t="s">
        <v>29</v>
      </c>
      <c r="F54" s="2" t="s">
        <v>29</v>
      </c>
      <c r="G54" s="2" t="s">
        <v>29</v>
      </c>
      <c r="H54" s="2" t="s">
        <v>29</v>
      </c>
      <c r="I54" s="5">
        <v>0</v>
      </c>
      <c r="J54" s="5">
        <v>0</v>
      </c>
      <c r="K54" s="5">
        <v>0</v>
      </c>
      <c r="L54" s="5">
        <v>0</v>
      </c>
      <c r="M54" s="23">
        <f t="shared" si="0"/>
        <v>9.0909090909090912E-2</v>
      </c>
    </row>
    <row r="55" spans="1:13" x14ac:dyDescent="0.25">
      <c r="A55" s="2" t="s">
        <v>72</v>
      </c>
      <c r="B55" s="5">
        <v>1</v>
      </c>
      <c r="C55" s="5">
        <v>1</v>
      </c>
      <c r="D55" s="5">
        <v>1</v>
      </c>
      <c r="E55" s="5">
        <v>1</v>
      </c>
      <c r="F55" s="5">
        <v>1</v>
      </c>
      <c r="G55" s="5">
        <v>0</v>
      </c>
      <c r="H55" s="5">
        <v>1</v>
      </c>
      <c r="I55" s="5">
        <v>1</v>
      </c>
      <c r="J55" s="5">
        <v>1</v>
      </c>
      <c r="K55" s="5">
        <v>1</v>
      </c>
      <c r="L55" s="5">
        <v>0</v>
      </c>
      <c r="M55" s="23">
        <f t="shared" si="0"/>
        <v>0.81818181818181823</v>
      </c>
    </row>
    <row r="56" spans="1:13" x14ac:dyDescent="0.25">
      <c r="A56" s="2" t="s">
        <v>73</v>
      </c>
      <c r="B56" s="5">
        <v>0</v>
      </c>
      <c r="C56" s="2" t="s">
        <v>29</v>
      </c>
      <c r="D56" s="5">
        <v>0</v>
      </c>
      <c r="E56" s="2" t="s">
        <v>29</v>
      </c>
      <c r="F56" s="2" t="s">
        <v>29</v>
      </c>
      <c r="G56" s="2" t="s">
        <v>29</v>
      </c>
      <c r="H56" s="2" t="s">
        <v>29</v>
      </c>
      <c r="I56" s="2" t="s">
        <v>29</v>
      </c>
      <c r="J56" s="2" t="s">
        <v>29</v>
      </c>
      <c r="K56" s="2" t="s">
        <v>29</v>
      </c>
      <c r="L56" s="2" t="s">
        <v>29</v>
      </c>
      <c r="M56" s="23">
        <f t="shared" si="0"/>
        <v>0</v>
      </c>
    </row>
    <row r="57" spans="1:13" x14ac:dyDescent="0.25">
      <c r="A57" s="2" t="s">
        <v>74</v>
      </c>
      <c r="B57" s="5">
        <v>0</v>
      </c>
      <c r="C57" s="2" t="s">
        <v>29</v>
      </c>
      <c r="D57" s="5">
        <v>0</v>
      </c>
      <c r="E57" s="2" t="s">
        <v>29</v>
      </c>
      <c r="F57" s="2" t="s">
        <v>29</v>
      </c>
      <c r="G57" s="2" t="s">
        <v>29</v>
      </c>
      <c r="H57" s="2" t="s">
        <v>29</v>
      </c>
      <c r="I57" s="2" t="s">
        <v>29</v>
      </c>
      <c r="J57" s="2" t="s">
        <v>29</v>
      </c>
      <c r="K57" s="2" t="s">
        <v>29</v>
      </c>
      <c r="L57" s="2" t="s">
        <v>29</v>
      </c>
      <c r="M57" s="23">
        <f t="shared" si="0"/>
        <v>0</v>
      </c>
    </row>
    <row r="58" spans="1:13" x14ac:dyDescent="0.25">
      <c r="A58" s="2" t="s">
        <v>75</v>
      </c>
      <c r="B58" s="5">
        <v>1</v>
      </c>
      <c r="C58" s="5">
        <v>1</v>
      </c>
      <c r="D58" s="5">
        <v>1</v>
      </c>
      <c r="E58" s="5">
        <v>1</v>
      </c>
      <c r="F58" s="5">
        <v>0</v>
      </c>
      <c r="G58" s="2" t="s">
        <v>29</v>
      </c>
      <c r="H58" s="5">
        <v>1</v>
      </c>
      <c r="I58" s="5">
        <v>1</v>
      </c>
      <c r="J58" s="5">
        <v>1</v>
      </c>
      <c r="K58" s="5">
        <v>1</v>
      </c>
      <c r="L58" s="5">
        <v>1</v>
      </c>
      <c r="M58" s="23">
        <f t="shared" si="0"/>
        <v>0.81818181818181823</v>
      </c>
    </row>
    <row r="59" spans="1:13" x14ac:dyDescent="0.25">
      <c r="A59" s="2" t="s">
        <v>76</v>
      </c>
      <c r="B59" s="2" t="s">
        <v>29</v>
      </c>
      <c r="C59" s="2" t="s">
        <v>29</v>
      </c>
      <c r="D59" s="2" t="s">
        <v>29</v>
      </c>
      <c r="E59" s="2" t="s">
        <v>29</v>
      </c>
      <c r="F59" s="2" t="s">
        <v>29</v>
      </c>
      <c r="G59" s="2" t="s">
        <v>29</v>
      </c>
      <c r="H59" s="2" t="s">
        <v>29</v>
      </c>
      <c r="I59" s="2" t="s">
        <v>29</v>
      </c>
      <c r="J59" s="2" t="s">
        <v>29</v>
      </c>
      <c r="K59" s="2" t="s">
        <v>29</v>
      </c>
      <c r="L59" s="2" t="s">
        <v>29</v>
      </c>
      <c r="M59" s="23">
        <f t="shared" si="0"/>
        <v>0</v>
      </c>
    </row>
    <row r="60" spans="1:13" x14ac:dyDescent="0.25">
      <c r="A60" s="2" t="s">
        <v>77</v>
      </c>
      <c r="B60" s="5">
        <v>1</v>
      </c>
      <c r="C60" s="5">
        <v>1</v>
      </c>
      <c r="D60" s="2" t="s">
        <v>29</v>
      </c>
      <c r="E60" s="2" t="s">
        <v>29</v>
      </c>
      <c r="F60" s="5">
        <v>1</v>
      </c>
      <c r="G60" s="5">
        <v>1</v>
      </c>
      <c r="H60" s="2" t="s">
        <v>29</v>
      </c>
      <c r="I60" s="2" t="s">
        <v>29</v>
      </c>
      <c r="J60" s="2" t="s">
        <v>29</v>
      </c>
      <c r="K60" s="2" t="s">
        <v>29</v>
      </c>
      <c r="L60" s="2" t="s">
        <v>29</v>
      </c>
      <c r="M60" s="23">
        <f t="shared" si="0"/>
        <v>0.36363636363636365</v>
      </c>
    </row>
    <row r="61" spans="1:13" x14ac:dyDescent="0.25">
      <c r="A61" s="2" t="s">
        <v>78</v>
      </c>
      <c r="B61" s="5">
        <v>1</v>
      </c>
      <c r="C61" s="5">
        <v>1</v>
      </c>
      <c r="D61" s="5">
        <v>1</v>
      </c>
      <c r="E61" s="5">
        <v>1</v>
      </c>
      <c r="F61" s="5">
        <v>0</v>
      </c>
      <c r="G61" s="2" t="s">
        <v>29</v>
      </c>
      <c r="H61" s="5">
        <v>1</v>
      </c>
      <c r="I61" s="2" t="s">
        <v>29</v>
      </c>
      <c r="J61" s="2" t="s">
        <v>29</v>
      </c>
      <c r="K61" s="2" t="s">
        <v>29</v>
      </c>
      <c r="L61" s="2" t="s">
        <v>29</v>
      </c>
      <c r="M61" s="23">
        <f t="shared" si="0"/>
        <v>0.45454545454545453</v>
      </c>
    </row>
    <row r="62" spans="1:13" x14ac:dyDescent="0.25">
      <c r="A62" s="2" t="s">
        <v>79</v>
      </c>
      <c r="B62" s="2" t="s">
        <v>29</v>
      </c>
      <c r="C62" s="2" t="s">
        <v>29</v>
      </c>
      <c r="D62" s="2" t="s">
        <v>29</v>
      </c>
      <c r="E62" s="2" t="s">
        <v>29</v>
      </c>
      <c r="F62" s="2" t="s">
        <v>29</v>
      </c>
      <c r="G62" s="2" t="s">
        <v>29</v>
      </c>
      <c r="H62" s="2" t="s">
        <v>29</v>
      </c>
      <c r="I62" s="2" t="s">
        <v>29</v>
      </c>
      <c r="J62" s="2" t="s">
        <v>29</v>
      </c>
      <c r="K62" s="2" t="s">
        <v>29</v>
      </c>
      <c r="L62" s="2" t="s">
        <v>29</v>
      </c>
      <c r="M62" s="23">
        <f t="shared" si="0"/>
        <v>0</v>
      </c>
    </row>
    <row r="63" spans="1:13" x14ac:dyDescent="0.25">
      <c r="A63" s="2" t="s">
        <v>80</v>
      </c>
      <c r="B63" s="5">
        <v>1</v>
      </c>
      <c r="C63" s="5">
        <v>1</v>
      </c>
      <c r="D63" s="5">
        <v>1</v>
      </c>
      <c r="E63" s="5">
        <v>1</v>
      </c>
      <c r="F63" s="5">
        <v>1</v>
      </c>
      <c r="G63" s="5">
        <v>1</v>
      </c>
      <c r="H63" s="5">
        <v>1</v>
      </c>
      <c r="I63" s="5">
        <v>1</v>
      </c>
      <c r="J63" s="5">
        <v>1</v>
      </c>
      <c r="K63" s="5">
        <v>1</v>
      </c>
      <c r="L63" s="5">
        <v>1</v>
      </c>
      <c r="M63" s="23">
        <f t="shared" si="0"/>
        <v>1</v>
      </c>
    </row>
    <row r="64" spans="1:13" x14ac:dyDescent="0.25">
      <c r="A64" s="2" t="s">
        <v>81</v>
      </c>
      <c r="B64" s="5">
        <v>0</v>
      </c>
      <c r="C64" s="2" t="s">
        <v>29</v>
      </c>
      <c r="D64" s="5">
        <v>1</v>
      </c>
      <c r="E64" s="5">
        <v>1</v>
      </c>
      <c r="F64" s="2" t="s">
        <v>29</v>
      </c>
      <c r="G64" s="5">
        <v>1</v>
      </c>
      <c r="H64" s="5">
        <v>1</v>
      </c>
      <c r="I64" s="5">
        <v>1</v>
      </c>
      <c r="J64" s="5">
        <v>1</v>
      </c>
      <c r="K64" s="5">
        <v>1</v>
      </c>
      <c r="L64" s="5">
        <v>1</v>
      </c>
      <c r="M64" s="23">
        <f t="shared" si="0"/>
        <v>0.72727272727272729</v>
      </c>
    </row>
    <row r="65" spans="1:13" x14ac:dyDescent="0.25">
      <c r="A65" s="2" t="s">
        <v>82</v>
      </c>
      <c r="B65" s="5">
        <v>1</v>
      </c>
      <c r="C65" s="5">
        <v>0</v>
      </c>
      <c r="D65" s="5">
        <v>1</v>
      </c>
      <c r="E65" s="5">
        <v>1</v>
      </c>
      <c r="F65" s="5">
        <v>1</v>
      </c>
      <c r="G65" s="5">
        <v>1</v>
      </c>
      <c r="H65" s="5">
        <v>1</v>
      </c>
      <c r="I65" s="5">
        <v>1</v>
      </c>
      <c r="J65" s="5">
        <v>1</v>
      </c>
      <c r="K65" s="5">
        <v>1</v>
      </c>
      <c r="L65" s="5">
        <v>1</v>
      </c>
      <c r="M65" s="23">
        <f t="shared" si="0"/>
        <v>0.90909090909090906</v>
      </c>
    </row>
    <row r="66" spans="1:13" x14ac:dyDescent="0.25">
      <c r="A66" s="2" t="s">
        <v>83</v>
      </c>
      <c r="B66" s="5">
        <v>0</v>
      </c>
      <c r="C66" s="5">
        <v>0</v>
      </c>
      <c r="D66" s="5">
        <v>0</v>
      </c>
      <c r="E66" s="5">
        <v>1</v>
      </c>
      <c r="F66" s="5">
        <v>0</v>
      </c>
      <c r="G66" s="5">
        <v>0</v>
      </c>
      <c r="H66" s="5">
        <v>0</v>
      </c>
      <c r="I66" s="2" t="s">
        <v>29</v>
      </c>
      <c r="J66" s="5">
        <v>1</v>
      </c>
      <c r="K66" s="2" t="s">
        <v>29</v>
      </c>
      <c r="L66" s="2" t="s">
        <v>29</v>
      </c>
      <c r="M66" s="23">
        <f t="shared" si="0"/>
        <v>0.18181818181818182</v>
      </c>
    </row>
    <row r="67" spans="1:13" x14ac:dyDescent="0.25">
      <c r="A67" s="2" t="s">
        <v>84</v>
      </c>
      <c r="B67" s="5">
        <v>0</v>
      </c>
      <c r="C67" s="2" t="s">
        <v>29</v>
      </c>
      <c r="D67" s="2" t="s">
        <v>29</v>
      </c>
      <c r="E67" s="2" t="s">
        <v>29</v>
      </c>
      <c r="F67" s="2" t="s">
        <v>29</v>
      </c>
      <c r="G67" s="2" t="s">
        <v>29</v>
      </c>
      <c r="H67" s="2" t="s">
        <v>29</v>
      </c>
      <c r="I67" s="5">
        <v>0</v>
      </c>
      <c r="J67" s="5">
        <v>1</v>
      </c>
      <c r="K67" s="2" t="s">
        <v>29</v>
      </c>
      <c r="L67" s="2" t="s">
        <v>29</v>
      </c>
      <c r="M67" s="23">
        <f t="shared" si="0"/>
        <v>9.0909090909090912E-2</v>
      </c>
    </row>
    <row r="68" spans="1:13" x14ac:dyDescent="0.25">
      <c r="A68" s="2" t="s">
        <v>85</v>
      </c>
      <c r="B68" s="5">
        <v>0</v>
      </c>
      <c r="C68" s="2" t="s">
        <v>29</v>
      </c>
      <c r="D68" s="2" t="s">
        <v>29</v>
      </c>
      <c r="E68" s="5">
        <v>0</v>
      </c>
      <c r="F68" s="5">
        <v>0</v>
      </c>
      <c r="G68" s="2" t="s">
        <v>29</v>
      </c>
      <c r="H68" s="2" t="s">
        <v>29</v>
      </c>
      <c r="I68" s="2" t="s">
        <v>29</v>
      </c>
      <c r="J68" s="2" t="s">
        <v>29</v>
      </c>
      <c r="K68" s="2" t="s">
        <v>29</v>
      </c>
      <c r="L68" s="2" t="s">
        <v>29</v>
      </c>
      <c r="M68" s="23">
        <f t="shared" si="0"/>
        <v>0</v>
      </c>
    </row>
    <row r="69" spans="1:13" x14ac:dyDescent="0.25">
      <c r="A69" s="2" t="s">
        <v>86</v>
      </c>
      <c r="B69" s="2" t="s">
        <v>29</v>
      </c>
      <c r="C69" s="2" t="s">
        <v>29</v>
      </c>
      <c r="D69" s="5">
        <v>1</v>
      </c>
      <c r="E69" s="5">
        <v>0</v>
      </c>
      <c r="F69" s="2" t="s">
        <v>29</v>
      </c>
      <c r="G69" s="5">
        <v>1</v>
      </c>
      <c r="H69" s="5">
        <v>0</v>
      </c>
      <c r="I69" s="2" t="s">
        <v>29</v>
      </c>
      <c r="J69" s="2" t="s">
        <v>29</v>
      </c>
      <c r="K69" s="2" t="s">
        <v>29</v>
      </c>
      <c r="L69" s="2" t="s">
        <v>29</v>
      </c>
      <c r="M69" s="23">
        <f t="shared" si="0"/>
        <v>0.18181818181818182</v>
      </c>
    </row>
    <row r="70" spans="1:13" x14ac:dyDescent="0.25">
      <c r="A70" s="2" t="s">
        <v>87</v>
      </c>
      <c r="B70" s="2" t="s">
        <v>29</v>
      </c>
      <c r="C70" s="2" t="s">
        <v>29</v>
      </c>
      <c r="D70" s="2" t="s">
        <v>29</v>
      </c>
      <c r="E70" s="2" t="s">
        <v>29</v>
      </c>
      <c r="F70" s="2" t="s">
        <v>29</v>
      </c>
      <c r="G70" s="2" t="s">
        <v>29</v>
      </c>
      <c r="H70" s="2" t="s">
        <v>29</v>
      </c>
      <c r="I70" s="2" t="s">
        <v>29</v>
      </c>
      <c r="J70" s="5">
        <v>1</v>
      </c>
      <c r="K70" s="2" t="s">
        <v>29</v>
      </c>
      <c r="L70" s="2" t="s">
        <v>29</v>
      </c>
      <c r="M70" s="23">
        <f t="shared" si="0"/>
        <v>9.0909090909090912E-2</v>
      </c>
    </row>
    <row r="71" spans="1:13" x14ac:dyDescent="0.25">
      <c r="A71" s="2" t="s">
        <v>88</v>
      </c>
      <c r="B71" s="5">
        <v>1</v>
      </c>
      <c r="C71" s="5">
        <v>1</v>
      </c>
      <c r="D71" s="5">
        <v>1</v>
      </c>
      <c r="E71" s="5">
        <v>1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23">
        <f t="shared" si="0"/>
        <v>0.54545454545454541</v>
      </c>
    </row>
    <row r="72" spans="1:13" x14ac:dyDescent="0.25">
      <c r="A72" s="2" t="s">
        <v>89</v>
      </c>
      <c r="B72" s="5">
        <v>0</v>
      </c>
      <c r="C72" s="2" t="s">
        <v>29</v>
      </c>
      <c r="D72" s="2" t="s">
        <v>29</v>
      </c>
      <c r="E72" s="2" t="s">
        <v>29</v>
      </c>
      <c r="F72" s="2" t="s">
        <v>29</v>
      </c>
      <c r="G72" s="2" t="s">
        <v>29</v>
      </c>
      <c r="H72" s="2" t="s">
        <v>29</v>
      </c>
      <c r="I72" s="2" t="s">
        <v>29</v>
      </c>
      <c r="J72" s="2" t="s">
        <v>29</v>
      </c>
      <c r="K72" s="2" t="s">
        <v>29</v>
      </c>
      <c r="L72" s="2" t="s">
        <v>29</v>
      </c>
      <c r="M72" s="23">
        <f t="shared" si="0"/>
        <v>0</v>
      </c>
    </row>
    <row r="73" spans="1:13" x14ac:dyDescent="0.25">
      <c r="A73" s="2" t="s">
        <v>90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1</v>
      </c>
      <c r="I73" s="5">
        <v>1</v>
      </c>
      <c r="J73" s="5">
        <v>1</v>
      </c>
      <c r="K73" s="5">
        <v>1</v>
      </c>
      <c r="L73" s="5">
        <v>1</v>
      </c>
      <c r="M73" s="23">
        <f t="shared" si="0"/>
        <v>0.45454545454545453</v>
      </c>
    </row>
    <row r="74" spans="1:13" x14ac:dyDescent="0.25">
      <c r="A74" s="2" t="s">
        <v>91</v>
      </c>
      <c r="B74" s="5">
        <v>0</v>
      </c>
      <c r="C74" s="2" t="s">
        <v>29</v>
      </c>
      <c r="D74" s="2" t="s">
        <v>29</v>
      </c>
      <c r="E74" s="2" t="s">
        <v>29</v>
      </c>
      <c r="F74" s="2" t="s">
        <v>29</v>
      </c>
      <c r="G74" s="2" t="s">
        <v>29</v>
      </c>
      <c r="H74" s="2" t="s">
        <v>29</v>
      </c>
      <c r="I74" s="2" t="s">
        <v>29</v>
      </c>
      <c r="J74" s="5">
        <v>0</v>
      </c>
      <c r="K74" s="2" t="s">
        <v>29</v>
      </c>
      <c r="L74" s="5">
        <v>0</v>
      </c>
      <c r="M74" s="23">
        <f t="shared" si="0"/>
        <v>0</v>
      </c>
    </row>
    <row r="75" spans="1:13" x14ac:dyDescent="0.25">
      <c r="A75" s="2" t="s">
        <v>92</v>
      </c>
      <c r="B75" s="2" t="s">
        <v>29</v>
      </c>
      <c r="C75" s="2" t="s">
        <v>29</v>
      </c>
      <c r="D75" s="5">
        <v>1</v>
      </c>
      <c r="E75" s="5">
        <v>1</v>
      </c>
      <c r="F75" s="2" t="s">
        <v>29</v>
      </c>
      <c r="G75" s="5">
        <v>1</v>
      </c>
      <c r="H75" s="5">
        <v>1</v>
      </c>
      <c r="I75" s="5">
        <v>1</v>
      </c>
      <c r="J75" s="5">
        <v>1</v>
      </c>
      <c r="K75" s="5">
        <v>1</v>
      </c>
      <c r="L75" s="5">
        <v>1</v>
      </c>
      <c r="M75" s="23">
        <f t="shared" ref="M75:M116" si="1">+SUM(B75:L75)/11</f>
        <v>0.72727272727272729</v>
      </c>
    </row>
    <row r="76" spans="1:13" x14ac:dyDescent="0.25">
      <c r="A76" s="2" t="s">
        <v>93</v>
      </c>
      <c r="B76" s="5">
        <v>0</v>
      </c>
      <c r="C76" s="2" t="s">
        <v>29</v>
      </c>
      <c r="D76" s="2" t="s">
        <v>29</v>
      </c>
      <c r="E76" s="2" t="s">
        <v>29</v>
      </c>
      <c r="F76" s="2" t="s">
        <v>29</v>
      </c>
      <c r="G76" s="2" t="s">
        <v>29</v>
      </c>
      <c r="H76" s="5">
        <v>0</v>
      </c>
      <c r="I76" s="2" t="s">
        <v>29</v>
      </c>
      <c r="J76" s="2" t="s">
        <v>29</v>
      </c>
      <c r="K76" s="2" t="s">
        <v>29</v>
      </c>
      <c r="L76" s="2" t="s">
        <v>29</v>
      </c>
      <c r="M76" s="23">
        <f t="shared" si="1"/>
        <v>0</v>
      </c>
    </row>
    <row r="77" spans="1:13" x14ac:dyDescent="0.25">
      <c r="A77" s="2" t="s">
        <v>94</v>
      </c>
      <c r="B77" s="2" t="s">
        <v>29</v>
      </c>
      <c r="C77" s="5">
        <v>1</v>
      </c>
      <c r="D77" s="5">
        <v>0</v>
      </c>
      <c r="E77" s="2" t="s">
        <v>29</v>
      </c>
      <c r="F77" s="2" t="s">
        <v>29</v>
      </c>
      <c r="G77" s="2" t="s">
        <v>29</v>
      </c>
      <c r="H77" s="2" t="s">
        <v>29</v>
      </c>
      <c r="I77" s="5">
        <v>1</v>
      </c>
      <c r="J77" s="5">
        <v>1</v>
      </c>
      <c r="K77" s="5">
        <v>1</v>
      </c>
      <c r="L77" s="2" t="s">
        <v>29</v>
      </c>
      <c r="M77" s="23">
        <f t="shared" si="1"/>
        <v>0.36363636363636365</v>
      </c>
    </row>
    <row r="78" spans="1:13" x14ac:dyDescent="0.25">
      <c r="A78" s="2" t="s">
        <v>95</v>
      </c>
      <c r="B78" s="5">
        <v>1</v>
      </c>
      <c r="C78" s="5">
        <v>1</v>
      </c>
      <c r="D78" s="5">
        <v>1</v>
      </c>
      <c r="E78" s="5">
        <v>1</v>
      </c>
      <c r="F78" s="5">
        <v>1</v>
      </c>
      <c r="G78" s="5">
        <v>1</v>
      </c>
      <c r="H78" s="5">
        <v>1</v>
      </c>
      <c r="I78" s="5">
        <v>1</v>
      </c>
      <c r="J78" s="5">
        <v>1</v>
      </c>
      <c r="K78" s="5">
        <v>1</v>
      </c>
      <c r="L78" s="5">
        <v>1</v>
      </c>
      <c r="M78" s="23">
        <f t="shared" si="1"/>
        <v>1</v>
      </c>
    </row>
    <row r="79" spans="1:13" x14ac:dyDescent="0.25">
      <c r="A79" s="2" t="s">
        <v>96</v>
      </c>
      <c r="B79" s="5">
        <v>0</v>
      </c>
      <c r="C79" s="5">
        <v>1</v>
      </c>
      <c r="D79" s="2" t="s">
        <v>29</v>
      </c>
      <c r="E79" s="2" t="s">
        <v>29</v>
      </c>
      <c r="F79" s="2" t="s">
        <v>29</v>
      </c>
      <c r="G79" s="2" t="s">
        <v>29</v>
      </c>
      <c r="H79" s="2" t="s">
        <v>29</v>
      </c>
      <c r="I79" s="2" t="s">
        <v>29</v>
      </c>
      <c r="J79" s="2" t="s">
        <v>29</v>
      </c>
      <c r="K79" s="2" t="s">
        <v>29</v>
      </c>
      <c r="L79" s="2" t="s">
        <v>29</v>
      </c>
      <c r="M79" s="23">
        <f t="shared" si="1"/>
        <v>9.0909090909090912E-2</v>
      </c>
    </row>
    <row r="80" spans="1:13" x14ac:dyDescent="0.25">
      <c r="A80" s="2" t="s">
        <v>97</v>
      </c>
      <c r="B80" s="5">
        <v>1</v>
      </c>
      <c r="C80" s="5">
        <v>1</v>
      </c>
      <c r="D80" s="5">
        <v>1</v>
      </c>
      <c r="E80" s="5">
        <v>1</v>
      </c>
      <c r="F80" s="5">
        <v>1</v>
      </c>
      <c r="G80" s="5">
        <v>1</v>
      </c>
      <c r="H80" s="5">
        <v>1</v>
      </c>
      <c r="I80" s="2" t="s">
        <v>29</v>
      </c>
      <c r="J80" s="2" t="s">
        <v>29</v>
      </c>
      <c r="K80" s="2" t="s">
        <v>29</v>
      </c>
      <c r="L80" s="2" t="s">
        <v>29</v>
      </c>
      <c r="M80" s="23">
        <f t="shared" si="1"/>
        <v>0.63636363636363635</v>
      </c>
    </row>
    <row r="81" spans="1:13" x14ac:dyDescent="0.25">
      <c r="A81" s="2" t="s">
        <v>98</v>
      </c>
      <c r="B81" s="5">
        <v>0</v>
      </c>
      <c r="C81" s="5">
        <v>0</v>
      </c>
      <c r="D81" s="2" t="s">
        <v>29</v>
      </c>
      <c r="E81" s="2" t="s">
        <v>29</v>
      </c>
      <c r="F81" s="2" t="s">
        <v>29</v>
      </c>
      <c r="G81" s="2" t="s">
        <v>29</v>
      </c>
      <c r="H81" s="2" t="s">
        <v>29</v>
      </c>
      <c r="I81" s="2" t="s">
        <v>29</v>
      </c>
      <c r="J81" s="2" t="s">
        <v>29</v>
      </c>
      <c r="K81" s="2" t="s">
        <v>29</v>
      </c>
      <c r="L81" s="2" t="s">
        <v>29</v>
      </c>
      <c r="M81" s="23">
        <f t="shared" si="1"/>
        <v>0</v>
      </c>
    </row>
    <row r="82" spans="1:13" x14ac:dyDescent="0.25">
      <c r="A82" s="2" t="s">
        <v>99</v>
      </c>
      <c r="B82" s="5">
        <v>0</v>
      </c>
      <c r="C82" s="5">
        <v>0</v>
      </c>
      <c r="D82" s="2" t="s">
        <v>29</v>
      </c>
      <c r="E82" s="2" t="s">
        <v>29</v>
      </c>
      <c r="F82" s="5">
        <v>1</v>
      </c>
      <c r="G82" s="2" t="s">
        <v>29</v>
      </c>
      <c r="H82" s="2" t="s">
        <v>29</v>
      </c>
      <c r="I82" s="2" t="s">
        <v>29</v>
      </c>
      <c r="J82" s="2" t="s">
        <v>29</v>
      </c>
      <c r="K82" s="5">
        <v>1</v>
      </c>
      <c r="L82" s="2" t="s">
        <v>29</v>
      </c>
      <c r="M82" s="23">
        <f t="shared" si="1"/>
        <v>0.18181818181818182</v>
      </c>
    </row>
    <row r="83" spans="1:13" x14ac:dyDescent="0.25">
      <c r="A83" s="2" t="s">
        <v>100</v>
      </c>
      <c r="B83" s="2" t="s">
        <v>29</v>
      </c>
      <c r="C83" s="2" t="s">
        <v>29</v>
      </c>
      <c r="D83" s="2" t="s">
        <v>29</v>
      </c>
      <c r="E83" s="2" t="s">
        <v>29</v>
      </c>
      <c r="F83" s="2" t="s">
        <v>29</v>
      </c>
      <c r="G83" s="2" t="s">
        <v>29</v>
      </c>
      <c r="H83" s="2" t="s">
        <v>29</v>
      </c>
      <c r="I83" s="2" t="s">
        <v>29</v>
      </c>
      <c r="J83" s="2" t="s">
        <v>29</v>
      </c>
      <c r="K83" s="2" t="s">
        <v>29</v>
      </c>
      <c r="L83" s="2" t="s">
        <v>29</v>
      </c>
      <c r="M83" s="23">
        <f t="shared" si="1"/>
        <v>0</v>
      </c>
    </row>
    <row r="84" spans="1:13" x14ac:dyDescent="0.25">
      <c r="A84" s="2" t="s">
        <v>101</v>
      </c>
      <c r="B84" s="2" t="s">
        <v>29</v>
      </c>
      <c r="C84" s="2" t="s">
        <v>29</v>
      </c>
      <c r="D84" s="2" t="s">
        <v>29</v>
      </c>
      <c r="E84" s="2" t="s">
        <v>29</v>
      </c>
      <c r="F84" s="2" t="s">
        <v>29</v>
      </c>
      <c r="G84" s="2" t="s">
        <v>29</v>
      </c>
      <c r="H84" s="2" t="s">
        <v>29</v>
      </c>
      <c r="I84" s="2" t="s">
        <v>29</v>
      </c>
      <c r="J84" s="2" t="s">
        <v>29</v>
      </c>
      <c r="K84" s="2" t="s">
        <v>29</v>
      </c>
      <c r="L84" s="2" t="s">
        <v>29</v>
      </c>
      <c r="M84" s="23">
        <f t="shared" si="1"/>
        <v>0</v>
      </c>
    </row>
    <row r="85" spans="1:13" x14ac:dyDescent="0.25">
      <c r="A85" s="2" t="s">
        <v>102</v>
      </c>
      <c r="B85" s="5">
        <v>1</v>
      </c>
      <c r="C85" s="2" t="s">
        <v>29</v>
      </c>
      <c r="D85" s="2" t="s">
        <v>29</v>
      </c>
      <c r="E85" s="5">
        <v>0</v>
      </c>
      <c r="F85" s="2" t="s">
        <v>29</v>
      </c>
      <c r="G85" s="2" t="s">
        <v>29</v>
      </c>
      <c r="H85" s="5">
        <v>1</v>
      </c>
      <c r="I85" s="2" t="s">
        <v>29</v>
      </c>
      <c r="J85" s="2" t="s">
        <v>29</v>
      </c>
      <c r="K85" s="2" t="s">
        <v>29</v>
      </c>
      <c r="L85" s="2" t="s">
        <v>29</v>
      </c>
      <c r="M85" s="23">
        <f t="shared" si="1"/>
        <v>0.18181818181818182</v>
      </c>
    </row>
    <row r="86" spans="1:13" x14ac:dyDescent="0.25">
      <c r="A86" s="2" t="s">
        <v>103</v>
      </c>
      <c r="B86" s="5">
        <v>0</v>
      </c>
      <c r="C86" s="5">
        <v>0</v>
      </c>
      <c r="D86" s="5">
        <v>1</v>
      </c>
      <c r="E86" s="5">
        <v>0</v>
      </c>
      <c r="F86" s="2" t="s">
        <v>29</v>
      </c>
      <c r="G86" s="2" t="s">
        <v>29</v>
      </c>
      <c r="H86" s="5">
        <v>1</v>
      </c>
      <c r="I86" s="5">
        <v>1</v>
      </c>
      <c r="J86" s="5">
        <v>1</v>
      </c>
      <c r="K86" s="5">
        <v>1</v>
      </c>
      <c r="L86" s="5">
        <v>1</v>
      </c>
      <c r="M86" s="23">
        <f t="shared" si="1"/>
        <v>0.54545454545454541</v>
      </c>
    </row>
    <row r="87" spans="1:13" x14ac:dyDescent="0.25">
      <c r="A87" s="2" t="s">
        <v>104</v>
      </c>
      <c r="B87" s="5">
        <v>1</v>
      </c>
      <c r="C87" s="5">
        <v>1</v>
      </c>
      <c r="D87" s="5">
        <v>1</v>
      </c>
      <c r="E87" s="5">
        <v>1</v>
      </c>
      <c r="F87" s="5">
        <v>1</v>
      </c>
      <c r="G87" s="5">
        <v>1</v>
      </c>
      <c r="H87" s="5">
        <v>1</v>
      </c>
      <c r="I87" s="5">
        <v>1</v>
      </c>
      <c r="J87" s="5">
        <v>1</v>
      </c>
      <c r="K87" s="5">
        <v>1</v>
      </c>
      <c r="L87" s="5">
        <v>1</v>
      </c>
      <c r="M87" s="23">
        <f t="shared" si="1"/>
        <v>1</v>
      </c>
    </row>
    <row r="88" spans="1:13" x14ac:dyDescent="0.25">
      <c r="A88" s="2" t="s">
        <v>105</v>
      </c>
      <c r="B88" s="5">
        <v>1</v>
      </c>
      <c r="C88" s="5">
        <v>1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2" t="s">
        <v>29</v>
      </c>
      <c r="J88" s="2" t="s">
        <v>29</v>
      </c>
      <c r="K88" s="2" t="s">
        <v>29</v>
      </c>
      <c r="L88" s="2" t="s">
        <v>29</v>
      </c>
      <c r="M88" s="23">
        <f t="shared" si="1"/>
        <v>0.36363636363636365</v>
      </c>
    </row>
    <row r="89" spans="1:13" x14ac:dyDescent="0.25">
      <c r="A89" s="2" t="s">
        <v>106</v>
      </c>
      <c r="B89" s="5">
        <v>0</v>
      </c>
      <c r="C89" s="2" t="s">
        <v>29</v>
      </c>
      <c r="D89" s="2" t="s">
        <v>29</v>
      </c>
      <c r="E89" s="2" t="s">
        <v>29</v>
      </c>
      <c r="F89" s="2" t="s">
        <v>29</v>
      </c>
      <c r="G89" s="2" t="s">
        <v>29</v>
      </c>
      <c r="H89" s="2" t="s">
        <v>29</v>
      </c>
      <c r="I89" s="2" t="s">
        <v>29</v>
      </c>
      <c r="J89" s="2" t="s">
        <v>29</v>
      </c>
      <c r="K89" s="5">
        <v>1</v>
      </c>
      <c r="L89" s="5">
        <v>0</v>
      </c>
      <c r="M89" s="23">
        <f t="shared" si="1"/>
        <v>9.0909090909090912E-2</v>
      </c>
    </row>
    <row r="90" spans="1:13" x14ac:dyDescent="0.25">
      <c r="A90" s="2" t="s">
        <v>107</v>
      </c>
      <c r="B90" s="5">
        <v>0</v>
      </c>
      <c r="C90" s="2" t="s">
        <v>29</v>
      </c>
      <c r="D90" s="2" t="s">
        <v>29</v>
      </c>
      <c r="E90" s="2" t="s">
        <v>29</v>
      </c>
      <c r="F90" s="2" t="s">
        <v>29</v>
      </c>
      <c r="G90" s="2" t="s">
        <v>29</v>
      </c>
      <c r="H90" s="2" t="s">
        <v>29</v>
      </c>
      <c r="I90" s="2" t="s">
        <v>29</v>
      </c>
      <c r="J90" s="2" t="s">
        <v>29</v>
      </c>
      <c r="K90" s="2" t="s">
        <v>29</v>
      </c>
      <c r="L90" s="2" t="s">
        <v>29</v>
      </c>
      <c r="M90" s="23">
        <f t="shared" si="1"/>
        <v>0</v>
      </c>
    </row>
    <row r="91" spans="1:13" x14ac:dyDescent="0.25">
      <c r="A91" s="2" t="s">
        <v>108</v>
      </c>
      <c r="B91" s="5">
        <v>0</v>
      </c>
      <c r="C91" s="5">
        <v>1</v>
      </c>
      <c r="D91" s="5">
        <v>1</v>
      </c>
      <c r="E91" s="5">
        <v>1</v>
      </c>
      <c r="F91" s="2" t="s">
        <v>29</v>
      </c>
      <c r="G91" s="5">
        <v>1</v>
      </c>
      <c r="H91" s="5">
        <v>1</v>
      </c>
      <c r="I91" s="5">
        <v>1</v>
      </c>
      <c r="J91" s="5">
        <v>1</v>
      </c>
      <c r="K91" s="5">
        <v>1</v>
      </c>
      <c r="L91" s="5">
        <v>1</v>
      </c>
      <c r="M91" s="23">
        <f t="shared" si="1"/>
        <v>0.81818181818181823</v>
      </c>
    </row>
    <row r="92" spans="1:13" x14ac:dyDescent="0.25">
      <c r="A92" s="2" t="s">
        <v>109</v>
      </c>
      <c r="B92" s="5">
        <v>0</v>
      </c>
      <c r="C92" s="2" t="s">
        <v>29</v>
      </c>
      <c r="D92" s="2" t="s">
        <v>29</v>
      </c>
      <c r="E92" s="2" t="s">
        <v>29</v>
      </c>
      <c r="F92" s="2" t="s">
        <v>29</v>
      </c>
      <c r="G92" s="2" t="s">
        <v>29</v>
      </c>
      <c r="H92" s="2" t="s">
        <v>29</v>
      </c>
      <c r="I92" s="2" t="s">
        <v>29</v>
      </c>
      <c r="J92" s="2" t="s">
        <v>29</v>
      </c>
      <c r="K92" s="2" t="s">
        <v>29</v>
      </c>
      <c r="L92" s="2" t="s">
        <v>29</v>
      </c>
      <c r="M92" s="23">
        <f t="shared" si="1"/>
        <v>0</v>
      </c>
    </row>
    <row r="93" spans="1:13" x14ac:dyDescent="0.25">
      <c r="A93" s="2" t="s">
        <v>110</v>
      </c>
      <c r="B93" s="5">
        <v>1</v>
      </c>
      <c r="C93" s="5">
        <v>1</v>
      </c>
      <c r="D93" s="5">
        <v>1</v>
      </c>
      <c r="E93" s="5">
        <v>1</v>
      </c>
      <c r="F93" s="5">
        <v>1</v>
      </c>
      <c r="G93" s="5">
        <v>1</v>
      </c>
      <c r="H93" s="5">
        <v>1</v>
      </c>
      <c r="I93" s="5">
        <v>1</v>
      </c>
      <c r="J93" s="5">
        <v>1</v>
      </c>
      <c r="K93" s="5">
        <v>1</v>
      </c>
      <c r="L93" s="5">
        <v>1</v>
      </c>
      <c r="M93" s="23">
        <f t="shared" si="1"/>
        <v>1</v>
      </c>
    </row>
    <row r="94" spans="1:13" x14ac:dyDescent="0.25">
      <c r="A94" s="2" t="s">
        <v>111</v>
      </c>
      <c r="B94" s="2" t="s">
        <v>29</v>
      </c>
      <c r="C94" s="2" t="s">
        <v>29</v>
      </c>
      <c r="D94" s="5">
        <v>1</v>
      </c>
      <c r="E94" s="5">
        <v>1</v>
      </c>
      <c r="F94" s="2" t="s">
        <v>29</v>
      </c>
      <c r="G94" s="2" t="s">
        <v>29</v>
      </c>
      <c r="H94" s="5">
        <v>1</v>
      </c>
      <c r="I94" s="5">
        <v>1</v>
      </c>
      <c r="J94" s="5">
        <v>1</v>
      </c>
      <c r="K94" s="5">
        <v>0</v>
      </c>
      <c r="L94" s="2" t="s">
        <v>29</v>
      </c>
      <c r="M94" s="23">
        <f t="shared" si="1"/>
        <v>0.45454545454545453</v>
      </c>
    </row>
    <row r="95" spans="1:13" x14ac:dyDescent="0.25">
      <c r="A95" s="2" t="s">
        <v>112</v>
      </c>
      <c r="B95" s="5">
        <v>0</v>
      </c>
      <c r="C95" s="2" t="s">
        <v>29</v>
      </c>
      <c r="D95" s="2" t="s">
        <v>29</v>
      </c>
      <c r="E95" s="2" t="s">
        <v>29</v>
      </c>
      <c r="F95" s="2" t="s">
        <v>29</v>
      </c>
      <c r="G95" s="2" t="s">
        <v>29</v>
      </c>
      <c r="H95" s="2" t="s">
        <v>29</v>
      </c>
      <c r="I95" s="2" t="s">
        <v>29</v>
      </c>
      <c r="J95" s="2" t="s">
        <v>29</v>
      </c>
      <c r="K95" s="2" t="s">
        <v>29</v>
      </c>
      <c r="L95" s="2" t="s">
        <v>29</v>
      </c>
      <c r="M95" s="23">
        <f t="shared" si="1"/>
        <v>0</v>
      </c>
    </row>
    <row r="96" spans="1:13" x14ac:dyDescent="0.25">
      <c r="A96" s="2" t="s">
        <v>113</v>
      </c>
      <c r="B96" s="5">
        <v>1</v>
      </c>
      <c r="C96" s="5">
        <v>1</v>
      </c>
      <c r="D96" s="5">
        <v>1</v>
      </c>
      <c r="E96" s="5">
        <v>0</v>
      </c>
      <c r="F96" s="5">
        <v>1</v>
      </c>
      <c r="G96" s="5">
        <v>1</v>
      </c>
      <c r="H96" s="5">
        <v>1</v>
      </c>
      <c r="I96" s="5">
        <v>1</v>
      </c>
      <c r="J96" s="5">
        <v>1</v>
      </c>
      <c r="K96" s="5">
        <v>0</v>
      </c>
      <c r="L96" s="5">
        <v>1</v>
      </c>
      <c r="M96" s="23">
        <f t="shared" si="1"/>
        <v>0.81818181818181823</v>
      </c>
    </row>
    <row r="97" spans="1:13" x14ac:dyDescent="0.25">
      <c r="A97" s="2" t="s">
        <v>114</v>
      </c>
      <c r="B97" s="5">
        <v>0</v>
      </c>
      <c r="C97" s="5">
        <v>0</v>
      </c>
      <c r="D97" s="2" t="s">
        <v>29</v>
      </c>
      <c r="E97" s="2" t="s">
        <v>29</v>
      </c>
      <c r="F97" s="2" t="s">
        <v>29</v>
      </c>
      <c r="G97" s="2" t="s">
        <v>29</v>
      </c>
      <c r="H97" s="2" t="s">
        <v>29</v>
      </c>
      <c r="I97" s="2" t="s">
        <v>29</v>
      </c>
      <c r="J97" s="2" t="s">
        <v>29</v>
      </c>
      <c r="K97" s="2" t="s">
        <v>29</v>
      </c>
      <c r="L97" s="2" t="s">
        <v>29</v>
      </c>
      <c r="M97" s="23">
        <f t="shared" si="1"/>
        <v>0</v>
      </c>
    </row>
    <row r="98" spans="1:13" x14ac:dyDescent="0.25">
      <c r="A98" s="2" t="s">
        <v>115</v>
      </c>
      <c r="B98" s="5">
        <v>1</v>
      </c>
      <c r="C98" s="5">
        <v>1</v>
      </c>
      <c r="D98" s="5">
        <v>1</v>
      </c>
      <c r="E98" s="5">
        <v>1</v>
      </c>
      <c r="F98" s="5">
        <v>0</v>
      </c>
      <c r="G98" s="5">
        <v>1</v>
      </c>
      <c r="H98" s="5">
        <v>1</v>
      </c>
      <c r="I98" s="5">
        <v>1</v>
      </c>
      <c r="J98" s="5">
        <v>1</v>
      </c>
      <c r="K98" s="5">
        <v>1</v>
      </c>
      <c r="L98" s="5">
        <v>1</v>
      </c>
      <c r="M98" s="23">
        <f t="shared" si="1"/>
        <v>0.90909090909090906</v>
      </c>
    </row>
    <row r="99" spans="1:13" x14ac:dyDescent="0.25">
      <c r="A99" s="2" t="s">
        <v>116</v>
      </c>
      <c r="B99" s="5">
        <v>0</v>
      </c>
      <c r="C99" s="2" t="s">
        <v>29</v>
      </c>
      <c r="D99" s="5">
        <v>0</v>
      </c>
      <c r="E99" s="2" t="s">
        <v>29</v>
      </c>
      <c r="F99" s="2" t="s">
        <v>29</v>
      </c>
      <c r="G99" s="2" t="s">
        <v>29</v>
      </c>
      <c r="H99" s="5">
        <v>0</v>
      </c>
      <c r="I99" s="5">
        <v>0</v>
      </c>
      <c r="J99" s="5">
        <v>0</v>
      </c>
      <c r="K99" s="2" t="s">
        <v>29</v>
      </c>
      <c r="L99" s="2" t="s">
        <v>29</v>
      </c>
      <c r="M99" s="23">
        <f t="shared" si="1"/>
        <v>0</v>
      </c>
    </row>
    <row r="100" spans="1:13" x14ac:dyDescent="0.25">
      <c r="A100" s="2" t="s">
        <v>117</v>
      </c>
      <c r="B100" s="5">
        <v>0</v>
      </c>
      <c r="C100" s="5">
        <v>1</v>
      </c>
      <c r="D100" s="2" t="s">
        <v>29</v>
      </c>
      <c r="E100" s="2" t="s">
        <v>29</v>
      </c>
      <c r="F100" s="5">
        <v>1</v>
      </c>
      <c r="G100" s="2" t="s">
        <v>29</v>
      </c>
      <c r="H100" s="2" t="s">
        <v>29</v>
      </c>
      <c r="I100" s="2" t="s">
        <v>29</v>
      </c>
      <c r="J100" s="2" t="s">
        <v>29</v>
      </c>
      <c r="K100" s="2" t="s">
        <v>29</v>
      </c>
      <c r="L100" s="5">
        <v>1</v>
      </c>
      <c r="M100" s="23">
        <f t="shared" si="1"/>
        <v>0.27272727272727271</v>
      </c>
    </row>
    <row r="101" spans="1:13" x14ac:dyDescent="0.25">
      <c r="A101" s="2" t="s">
        <v>118</v>
      </c>
      <c r="B101" s="5">
        <v>1</v>
      </c>
      <c r="C101" s="5">
        <v>0</v>
      </c>
      <c r="D101" s="5">
        <v>0</v>
      </c>
      <c r="E101" s="5">
        <v>0</v>
      </c>
      <c r="F101" s="5">
        <v>1</v>
      </c>
      <c r="G101" s="2" t="s">
        <v>29</v>
      </c>
      <c r="H101" s="5">
        <v>1</v>
      </c>
      <c r="I101" s="2" t="s">
        <v>29</v>
      </c>
      <c r="J101" s="2" t="s">
        <v>29</v>
      </c>
      <c r="K101" s="5">
        <v>1</v>
      </c>
      <c r="L101" s="5">
        <v>1</v>
      </c>
      <c r="M101" s="23">
        <f t="shared" si="1"/>
        <v>0.45454545454545453</v>
      </c>
    </row>
    <row r="102" spans="1:13" x14ac:dyDescent="0.25">
      <c r="A102" s="2" t="s">
        <v>119</v>
      </c>
      <c r="B102" s="5">
        <v>1</v>
      </c>
      <c r="C102" s="5">
        <v>1</v>
      </c>
      <c r="D102" s="5">
        <v>1</v>
      </c>
      <c r="E102" s="5">
        <v>1</v>
      </c>
      <c r="F102" s="5">
        <v>1</v>
      </c>
      <c r="G102" s="2" t="s">
        <v>29</v>
      </c>
      <c r="H102" s="5">
        <v>1</v>
      </c>
      <c r="I102" s="5">
        <v>1</v>
      </c>
      <c r="J102" s="5">
        <v>1</v>
      </c>
      <c r="K102" s="2" t="s">
        <v>29</v>
      </c>
      <c r="L102" s="2" t="s">
        <v>29</v>
      </c>
      <c r="M102" s="23">
        <f t="shared" si="1"/>
        <v>0.72727272727272729</v>
      </c>
    </row>
    <row r="103" spans="1:13" x14ac:dyDescent="0.25">
      <c r="A103" s="2" t="s">
        <v>120</v>
      </c>
      <c r="B103" s="5">
        <v>1</v>
      </c>
      <c r="C103" s="5">
        <v>1</v>
      </c>
      <c r="D103" s="5">
        <v>1</v>
      </c>
      <c r="E103" s="5">
        <v>1</v>
      </c>
      <c r="F103" s="5">
        <v>1</v>
      </c>
      <c r="G103" s="5">
        <v>1</v>
      </c>
      <c r="H103" s="5">
        <v>1</v>
      </c>
      <c r="I103" s="5">
        <v>1</v>
      </c>
      <c r="J103" s="5">
        <v>1</v>
      </c>
      <c r="K103" s="5">
        <v>1</v>
      </c>
      <c r="L103" s="5">
        <v>1</v>
      </c>
      <c r="M103" s="23">
        <f t="shared" si="1"/>
        <v>1</v>
      </c>
    </row>
    <row r="104" spans="1:13" x14ac:dyDescent="0.25">
      <c r="A104" s="2" t="s">
        <v>121</v>
      </c>
      <c r="B104" s="5">
        <v>0</v>
      </c>
      <c r="C104" s="5">
        <v>0</v>
      </c>
      <c r="D104" s="5">
        <v>1</v>
      </c>
      <c r="E104" s="5">
        <v>1</v>
      </c>
      <c r="F104" s="5">
        <v>0</v>
      </c>
      <c r="G104" s="5">
        <v>0</v>
      </c>
      <c r="H104" s="2" t="s">
        <v>29</v>
      </c>
      <c r="I104" s="2" t="s">
        <v>29</v>
      </c>
      <c r="J104" s="2" t="s">
        <v>29</v>
      </c>
      <c r="K104" s="5">
        <v>1</v>
      </c>
      <c r="L104" s="2" t="s">
        <v>29</v>
      </c>
      <c r="M104" s="23">
        <f t="shared" si="1"/>
        <v>0.27272727272727271</v>
      </c>
    </row>
    <row r="105" spans="1:13" x14ac:dyDescent="0.25">
      <c r="A105" s="2" t="s">
        <v>122</v>
      </c>
      <c r="B105" s="5">
        <v>1</v>
      </c>
      <c r="C105" s="5">
        <v>0</v>
      </c>
      <c r="D105" s="2" t="s">
        <v>29</v>
      </c>
      <c r="E105" s="2" t="s">
        <v>29</v>
      </c>
      <c r="F105" s="2" t="s">
        <v>29</v>
      </c>
      <c r="G105" s="2" t="s">
        <v>29</v>
      </c>
      <c r="H105" s="2" t="s">
        <v>29</v>
      </c>
      <c r="I105" s="2" t="s">
        <v>29</v>
      </c>
      <c r="J105" s="2" t="s">
        <v>29</v>
      </c>
      <c r="K105" s="2" t="s">
        <v>29</v>
      </c>
      <c r="L105" s="2" t="s">
        <v>29</v>
      </c>
      <c r="M105" s="23">
        <f t="shared" si="1"/>
        <v>9.0909090909090912E-2</v>
      </c>
    </row>
    <row r="106" spans="1:13" x14ac:dyDescent="0.25">
      <c r="A106" s="2" t="s">
        <v>123</v>
      </c>
      <c r="B106" s="5">
        <v>1</v>
      </c>
      <c r="C106" s="5">
        <v>0</v>
      </c>
      <c r="D106" s="5">
        <v>0</v>
      </c>
      <c r="E106" s="5">
        <v>0</v>
      </c>
      <c r="F106" s="5">
        <v>1</v>
      </c>
      <c r="G106" s="2" t="s">
        <v>29</v>
      </c>
      <c r="H106" s="2" t="s">
        <v>29</v>
      </c>
      <c r="I106" s="2" t="s">
        <v>29</v>
      </c>
      <c r="J106" s="2" t="s">
        <v>29</v>
      </c>
      <c r="K106" s="2" t="s">
        <v>29</v>
      </c>
      <c r="L106" s="2" t="s">
        <v>29</v>
      </c>
      <c r="M106" s="23">
        <f t="shared" si="1"/>
        <v>0.18181818181818182</v>
      </c>
    </row>
    <row r="107" spans="1:13" x14ac:dyDescent="0.25">
      <c r="A107" s="2" t="s">
        <v>124</v>
      </c>
      <c r="B107" s="5">
        <v>1</v>
      </c>
      <c r="C107" s="5">
        <v>0</v>
      </c>
      <c r="D107" s="5">
        <v>1</v>
      </c>
      <c r="E107" s="5">
        <v>1</v>
      </c>
      <c r="F107" s="5">
        <v>0</v>
      </c>
      <c r="G107" s="5">
        <v>1</v>
      </c>
      <c r="H107" s="5">
        <v>1</v>
      </c>
      <c r="I107" s="5">
        <v>1</v>
      </c>
      <c r="J107" s="5">
        <v>1</v>
      </c>
      <c r="K107" s="5">
        <v>1</v>
      </c>
      <c r="L107" s="5">
        <v>1</v>
      </c>
      <c r="M107" s="23">
        <f t="shared" si="1"/>
        <v>0.81818181818181823</v>
      </c>
    </row>
    <row r="108" spans="1:13" x14ac:dyDescent="0.25">
      <c r="A108" s="2" t="s">
        <v>125</v>
      </c>
      <c r="B108" s="5">
        <v>0</v>
      </c>
      <c r="C108" s="2" t="s">
        <v>29</v>
      </c>
      <c r="D108" s="2" t="s">
        <v>29</v>
      </c>
      <c r="E108" s="2" t="s">
        <v>29</v>
      </c>
      <c r="F108" s="2" t="s">
        <v>29</v>
      </c>
      <c r="G108" s="2" t="s">
        <v>29</v>
      </c>
      <c r="H108" s="5">
        <v>0</v>
      </c>
      <c r="I108" s="2" t="s">
        <v>29</v>
      </c>
      <c r="J108" s="2" t="s">
        <v>29</v>
      </c>
      <c r="K108" s="2" t="s">
        <v>29</v>
      </c>
      <c r="L108" s="2" t="s">
        <v>29</v>
      </c>
      <c r="M108" s="23">
        <f t="shared" si="1"/>
        <v>0</v>
      </c>
    </row>
    <row r="109" spans="1:13" x14ac:dyDescent="0.25">
      <c r="A109" s="2" t="s">
        <v>126</v>
      </c>
      <c r="B109" s="2" t="s">
        <v>29</v>
      </c>
      <c r="C109" s="2" t="s">
        <v>29</v>
      </c>
      <c r="D109" s="2" t="s">
        <v>29</v>
      </c>
      <c r="E109" s="2" t="s">
        <v>29</v>
      </c>
      <c r="F109" s="2" t="s">
        <v>29</v>
      </c>
      <c r="G109" s="2" t="s">
        <v>29</v>
      </c>
      <c r="H109" s="2" t="s">
        <v>29</v>
      </c>
      <c r="I109" s="2" t="s">
        <v>29</v>
      </c>
      <c r="J109" s="2" t="s">
        <v>29</v>
      </c>
      <c r="K109" s="2" t="s">
        <v>29</v>
      </c>
      <c r="L109" s="2" t="s">
        <v>29</v>
      </c>
      <c r="M109" s="23">
        <f t="shared" si="1"/>
        <v>0</v>
      </c>
    </row>
    <row r="110" spans="1:13" x14ac:dyDescent="0.25">
      <c r="A110" s="2" t="s">
        <v>127</v>
      </c>
      <c r="B110" s="2" t="s">
        <v>29</v>
      </c>
      <c r="C110" s="5">
        <v>0</v>
      </c>
      <c r="D110" s="2" t="s">
        <v>29</v>
      </c>
      <c r="E110" s="2" t="s">
        <v>29</v>
      </c>
      <c r="F110" s="2" t="s">
        <v>29</v>
      </c>
      <c r="G110" s="2" t="s">
        <v>29</v>
      </c>
      <c r="H110" s="2" t="s">
        <v>29</v>
      </c>
      <c r="I110" s="5">
        <v>0</v>
      </c>
      <c r="J110" s="2" t="s">
        <v>29</v>
      </c>
      <c r="K110" s="2" t="s">
        <v>29</v>
      </c>
      <c r="L110" s="2" t="s">
        <v>29</v>
      </c>
      <c r="M110" s="23">
        <f t="shared" si="1"/>
        <v>0</v>
      </c>
    </row>
    <row r="111" spans="1:13" x14ac:dyDescent="0.25">
      <c r="A111" s="2" t="s">
        <v>128</v>
      </c>
      <c r="B111" s="2" t="s">
        <v>29</v>
      </c>
      <c r="C111" s="5">
        <v>0</v>
      </c>
      <c r="D111" s="5">
        <v>1</v>
      </c>
      <c r="E111" s="5">
        <v>1</v>
      </c>
      <c r="F111" s="5">
        <v>0</v>
      </c>
      <c r="G111" s="5">
        <v>1</v>
      </c>
      <c r="H111" s="5">
        <v>1</v>
      </c>
      <c r="I111" s="5">
        <v>1</v>
      </c>
      <c r="J111" s="5">
        <v>1</v>
      </c>
      <c r="K111" s="5">
        <v>1</v>
      </c>
      <c r="L111" s="5">
        <v>1</v>
      </c>
      <c r="M111" s="23">
        <f t="shared" si="1"/>
        <v>0.72727272727272729</v>
      </c>
    </row>
    <row r="112" spans="1:13" x14ac:dyDescent="0.25">
      <c r="A112" s="2" t="s">
        <v>129</v>
      </c>
      <c r="B112" s="2" t="s">
        <v>29</v>
      </c>
      <c r="C112" s="2" t="s">
        <v>29</v>
      </c>
      <c r="D112" s="2" t="s">
        <v>29</v>
      </c>
      <c r="E112" s="2" t="s">
        <v>29</v>
      </c>
      <c r="F112" s="2" t="s">
        <v>29</v>
      </c>
      <c r="G112" s="2" t="s">
        <v>29</v>
      </c>
      <c r="H112" s="5">
        <v>1</v>
      </c>
      <c r="I112" s="5">
        <v>0</v>
      </c>
      <c r="J112" s="5">
        <v>1</v>
      </c>
      <c r="K112" s="2" t="s">
        <v>29</v>
      </c>
      <c r="L112" s="2" t="s">
        <v>29</v>
      </c>
      <c r="M112" s="23">
        <f t="shared" si="1"/>
        <v>0.18181818181818182</v>
      </c>
    </row>
    <row r="113" spans="1:13" x14ac:dyDescent="0.25">
      <c r="A113" s="2" t="s">
        <v>130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1</v>
      </c>
      <c r="H113" s="5">
        <v>1</v>
      </c>
      <c r="I113" s="5">
        <v>1</v>
      </c>
      <c r="J113" s="5">
        <v>1</v>
      </c>
      <c r="K113" s="5">
        <v>1</v>
      </c>
      <c r="L113" s="5">
        <v>1</v>
      </c>
      <c r="M113" s="23">
        <f t="shared" si="1"/>
        <v>0.54545454545454541</v>
      </c>
    </row>
    <row r="114" spans="1:13" x14ac:dyDescent="0.25">
      <c r="A114" s="2" t="s">
        <v>131</v>
      </c>
      <c r="B114" s="5">
        <v>1</v>
      </c>
      <c r="C114" s="5">
        <v>0</v>
      </c>
      <c r="D114" s="5">
        <v>0</v>
      </c>
      <c r="E114" s="5">
        <v>0</v>
      </c>
      <c r="F114" s="5">
        <v>0</v>
      </c>
      <c r="G114" s="5">
        <v>1</v>
      </c>
      <c r="H114" s="5">
        <v>1</v>
      </c>
      <c r="I114" s="5">
        <v>1</v>
      </c>
      <c r="J114" s="5">
        <v>1</v>
      </c>
      <c r="K114" s="5">
        <v>1</v>
      </c>
      <c r="L114" s="5">
        <v>1</v>
      </c>
      <c r="M114" s="23">
        <f t="shared" si="1"/>
        <v>0.63636363636363635</v>
      </c>
    </row>
    <row r="115" spans="1:13" x14ac:dyDescent="0.25">
      <c r="A115" s="2" t="s">
        <v>132</v>
      </c>
      <c r="B115" s="2" t="s">
        <v>29</v>
      </c>
      <c r="C115" s="2" t="s">
        <v>29</v>
      </c>
      <c r="D115" s="2" t="s">
        <v>29</v>
      </c>
      <c r="E115" s="2" t="s">
        <v>29</v>
      </c>
      <c r="F115" s="2" t="s">
        <v>29</v>
      </c>
      <c r="G115" s="2" t="s">
        <v>29</v>
      </c>
      <c r="H115" s="2" t="s">
        <v>29</v>
      </c>
      <c r="I115" s="2" t="s">
        <v>29</v>
      </c>
      <c r="J115" s="2" t="s">
        <v>29</v>
      </c>
      <c r="K115" s="2" t="s">
        <v>29</v>
      </c>
      <c r="L115" s="2" t="s">
        <v>29</v>
      </c>
      <c r="M115" s="23">
        <f t="shared" si="1"/>
        <v>0</v>
      </c>
    </row>
    <row r="116" spans="1:13" x14ac:dyDescent="0.25">
      <c r="A116" s="2" t="s">
        <v>133</v>
      </c>
      <c r="B116" s="5">
        <v>1</v>
      </c>
      <c r="C116" s="5">
        <v>0</v>
      </c>
      <c r="D116" s="5">
        <v>1</v>
      </c>
      <c r="E116" s="5">
        <v>1</v>
      </c>
      <c r="F116" s="5">
        <v>0</v>
      </c>
      <c r="G116" s="5">
        <v>1</v>
      </c>
      <c r="H116" s="5">
        <v>1</v>
      </c>
      <c r="I116" s="5">
        <v>0</v>
      </c>
      <c r="J116" s="5">
        <v>0</v>
      </c>
      <c r="K116" s="5">
        <v>1</v>
      </c>
      <c r="L116" s="5">
        <v>1</v>
      </c>
      <c r="M116" s="23">
        <f t="shared" si="1"/>
        <v>0.63636363636363635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Final Individual Ass</vt:lpstr>
      <vt:lpstr>Learn Smart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MBAB823 Marks.xlsx</dc:title>
  <dc:creator>NWUUSER</dc:creator>
  <cp:lastModifiedBy>Oarabile</cp:lastModifiedBy>
  <cp:lastPrinted>2020-11-03T22:54:38Z</cp:lastPrinted>
  <dcterms:created xsi:type="dcterms:W3CDTF">2020-10-28T16:10:20Z</dcterms:created>
  <dcterms:modified xsi:type="dcterms:W3CDTF">2021-02-05T10:51:13Z</dcterms:modified>
</cp:coreProperties>
</file>