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01"/>
  <workbookPr/>
  <mc:AlternateContent xmlns:mc="http://schemas.openxmlformats.org/markup-compatibility/2006">
    <mc:Choice Requires="x15">
      <x15ac:absPath xmlns:x15ac="http://schemas.microsoft.com/office/spreadsheetml/2010/11/ac" url="C:\Users\20905173\Desktop\Evaluations summary\GOPM 521 EVALUATIONS\"/>
    </mc:Choice>
  </mc:AlternateContent>
  <xr:revisionPtr revIDLastSave="0" documentId="11_1C3D8F0EC33C435CA76B6BE1DFD4F861065A4C27" xr6:coauthVersionLast="47" xr6:coauthVersionMax="47" xr10:uidLastSave="{00000000-0000-0000-0000-000000000000}"/>
  <bookViews>
    <workbookView xWindow="0" yWindow="0" windowWidth="20496" windowHeight="693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1" l="1"/>
  <c r="F5" i="1"/>
  <c r="F6" i="1"/>
  <c r="F7" i="1"/>
  <c r="F8" i="1"/>
  <c r="F9" i="1"/>
  <c r="F10" i="1"/>
  <c r="F11" i="1"/>
  <c r="F12" i="1"/>
  <c r="F13" i="1"/>
  <c r="F14" i="1"/>
  <c r="F15" i="1"/>
  <c r="F16" i="1"/>
  <c r="F17" i="1"/>
  <c r="F18" i="1"/>
  <c r="F19" i="1"/>
  <c r="F20" i="1"/>
  <c r="F21" i="1"/>
  <c r="F22" i="1"/>
  <c r="F3" i="1"/>
  <c r="E4" i="1"/>
  <c r="E5" i="1"/>
  <c r="E6" i="1"/>
  <c r="E7" i="1"/>
  <c r="E8" i="1"/>
  <c r="E9" i="1"/>
  <c r="E10" i="1"/>
  <c r="E11" i="1"/>
  <c r="E12" i="1"/>
  <c r="E13" i="1"/>
  <c r="E14" i="1"/>
  <c r="E15" i="1"/>
  <c r="E16" i="1"/>
  <c r="E17" i="1"/>
  <c r="E18" i="1"/>
  <c r="E19" i="1"/>
  <c r="E20" i="1"/>
  <c r="E21" i="1"/>
  <c r="E22" i="1"/>
  <c r="E3" i="1"/>
  <c r="D4" i="1"/>
  <c r="D5" i="1"/>
  <c r="D6" i="1"/>
  <c r="D7" i="1"/>
  <c r="D8" i="1"/>
  <c r="D9" i="1"/>
  <c r="D10" i="1"/>
  <c r="D11" i="1"/>
  <c r="D12" i="1"/>
  <c r="D13" i="1"/>
  <c r="D14" i="1"/>
  <c r="D15" i="1"/>
  <c r="D16" i="1"/>
  <c r="D17" i="1"/>
  <c r="D18" i="1"/>
  <c r="D19" i="1"/>
  <c r="D20" i="1"/>
  <c r="D21" i="1"/>
  <c r="D22" i="1"/>
  <c r="D3" i="1"/>
  <c r="C4" i="1"/>
  <c r="C5" i="1"/>
  <c r="C6" i="1"/>
  <c r="C7" i="1"/>
  <c r="C8" i="1"/>
  <c r="C9" i="1"/>
  <c r="C10" i="1"/>
  <c r="C11" i="1"/>
  <c r="C12" i="1"/>
  <c r="C13" i="1"/>
  <c r="C14" i="1"/>
  <c r="C15" i="1"/>
  <c r="C16" i="1"/>
  <c r="C17" i="1"/>
  <c r="C18" i="1"/>
  <c r="C19" i="1"/>
  <c r="C20" i="1"/>
  <c r="C21" i="1"/>
  <c r="C22" i="1"/>
  <c r="C3" i="1"/>
  <c r="C2" i="1" s="1"/>
  <c r="B4" i="1"/>
  <c r="B5" i="1"/>
  <c r="B6" i="1"/>
  <c r="B7" i="1"/>
  <c r="B8" i="1"/>
  <c r="B9" i="1"/>
  <c r="B10" i="1"/>
  <c r="B11" i="1"/>
  <c r="B12" i="1"/>
  <c r="B13" i="1"/>
  <c r="B14" i="1"/>
  <c r="B15" i="1"/>
  <c r="B16" i="1"/>
  <c r="B17" i="1"/>
  <c r="B18" i="1"/>
  <c r="B19" i="1"/>
  <c r="B20" i="1"/>
  <c r="B21" i="1"/>
  <c r="B22" i="1"/>
  <c r="B3" i="1"/>
  <c r="B2" i="1" s="1"/>
  <c r="J3" i="1" l="1"/>
  <c r="I3" i="1"/>
  <c r="H3" i="1"/>
  <c r="G3" i="1"/>
  <c r="J22" i="1"/>
  <c r="I22" i="1"/>
  <c r="H22" i="1"/>
  <c r="G22" i="1"/>
  <c r="J21" i="1"/>
  <c r="I21" i="1"/>
  <c r="H21" i="1"/>
  <c r="G21" i="1"/>
  <c r="J20" i="1"/>
  <c r="I20" i="1"/>
  <c r="H20" i="1"/>
  <c r="G20" i="1"/>
  <c r="J19" i="1"/>
  <c r="I19" i="1"/>
  <c r="H19" i="1"/>
  <c r="G19" i="1"/>
  <c r="J18" i="1"/>
  <c r="I18" i="1"/>
  <c r="H18" i="1"/>
  <c r="G18" i="1"/>
  <c r="J17" i="1"/>
  <c r="I17" i="1"/>
  <c r="H17" i="1"/>
  <c r="G17" i="1"/>
  <c r="J16" i="1"/>
  <c r="I16" i="1"/>
  <c r="H16" i="1"/>
  <c r="G16" i="1"/>
  <c r="J15" i="1"/>
  <c r="I15" i="1"/>
  <c r="H15" i="1"/>
  <c r="G15" i="1"/>
  <c r="J14" i="1"/>
  <c r="I14" i="1"/>
  <c r="H14" i="1"/>
  <c r="G14" i="1"/>
  <c r="J13" i="1"/>
  <c r="I13" i="1"/>
  <c r="H13" i="1"/>
  <c r="G13" i="1"/>
  <c r="J12" i="1"/>
  <c r="I12" i="1"/>
  <c r="H12" i="1"/>
  <c r="G12" i="1"/>
  <c r="J11" i="1"/>
  <c r="I11" i="1"/>
  <c r="H11" i="1"/>
  <c r="G11" i="1"/>
  <c r="J10" i="1"/>
  <c r="I10" i="1"/>
  <c r="H10" i="1"/>
  <c r="G10" i="1"/>
  <c r="J9" i="1"/>
  <c r="I9" i="1"/>
  <c r="H9" i="1"/>
  <c r="G9" i="1"/>
  <c r="J8" i="1"/>
  <c r="I8" i="1"/>
  <c r="H8" i="1"/>
  <c r="G8" i="1"/>
  <c r="J7" i="1"/>
  <c r="I7" i="1"/>
  <c r="H7" i="1"/>
  <c r="G7" i="1"/>
  <c r="J6" i="1"/>
  <c r="I6" i="1"/>
  <c r="H6" i="1"/>
  <c r="G6" i="1"/>
  <c r="J5" i="1"/>
  <c r="I5" i="1"/>
  <c r="H5" i="1"/>
  <c r="G5" i="1"/>
  <c r="J4" i="1"/>
  <c r="I4" i="1"/>
  <c r="H4" i="1"/>
  <c r="G4" i="1"/>
  <c r="G2" i="1" l="1"/>
  <c r="H2" i="1"/>
  <c r="I2" i="1"/>
  <c r="J2" i="1"/>
</calcChain>
</file>

<file path=xl/sharedStrings.xml><?xml version="1.0" encoding="utf-8"?>
<sst xmlns="http://schemas.openxmlformats.org/spreadsheetml/2006/main" count="78" uniqueCount="76">
  <si>
    <t>GOPM 521 Part-time</t>
  </si>
  <si>
    <t>AVERAGE</t>
  </si>
  <si>
    <t>STD DEV</t>
  </si>
  <si>
    <t>N</t>
  </si>
  <si>
    <t>MIN</t>
  </si>
  <si>
    <t>MAX</t>
  </si>
  <si>
    <t>2%</t>
  </si>
  <si>
    <t>3%</t>
  </si>
  <si>
    <t>4%</t>
  </si>
  <si>
    <t>ACTUAL SCORE</t>
  </si>
  <si>
    <t>#</t>
  </si>
  <si>
    <t>1.	Evidence that the lecturer has planned the module with appropriate study outcomes</t>
  </si>
  <si>
    <t>2: Explains the relevance of concepts and theories in an understandable way</t>
  </si>
  <si>
    <t>3:The lecturer is available for consultation/online engagements.</t>
  </si>
  <si>
    <t>4.	The lecturer used eFundi to effectively support my learning experience.</t>
  </si>
  <si>
    <t>5.	The lecturer used a variety of resources (e.g. PowerPoint, textbooks, videos, podcasts) to support my learning</t>
  </si>
  <si>
    <t>6.	The lecturer followed a logical sequence to assist and to guide studes learning activities.</t>
  </si>
  <si>
    <t>7.  The lecturer designed or adjusted the eFundi site to facilitate student navigation.</t>
  </si>
  <si>
    <t>8.	Use effective communication skills to enhance learning and respond to students in a timely fashion.</t>
  </si>
  <si>
    <t>9.	Explains how outcomes will be assessed</t>
  </si>
  <si>
    <t>10.	Based assessments on learning outcomes as stated in the study guide.</t>
  </si>
  <si>
    <t>11.	Assesses assignments and projects fairly and transparently.</t>
  </si>
  <si>
    <t>12.	Gives feedback on PoEâ€™s and assignments within a reasonable time.</t>
  </si>
  <si>
    <t>13.	Presents study material in an organized manner.</t>
  </si>
  <si>
    <t>14.	Clear indication of study outcomes.</t>
  </si>
  <si>
    <t>15.	Provide module credits</t>
  </si>
  <si>
    <t>16.	Content of study guide or lecturer refers to relevant and recent developments in the module field.</t>
  </si>
  <si>
    <t>17.	Prescribes a fair volume of study material</t>
  </si>
  <si>
    <t>18.	Foster higher level thinking skills.</t>
  </si>
  <si>
    <t>19.	Explains the relationship between theory and practice.</t>
  </si>
  <si>
    <t>20.	Explains the relationship between study units, study outcomes and program outcomes</t>
  </si>
  <si>
    <t>COMMENTS</t>
  </si>
  <si>
    <t>What do you like about the teaching and learning experience in this module?</t>
  </si>
  <si>
    <t>What suggestions do you have to improve the teaching and learning experience of this module?</t>
  </si>
  <si>
    <t>Every study unit is well presented with interesting case studies that makes the subject very practical</t>
  </si>
  <si>
    <t>Happy with presentation of the module and the efundi site.</t>
  </si>
  <si>
    <t>Some aspects of the eFundi site eg modules being released every now and then. The polls at the end of some of the modules.</t>
  </si>
  <si>
    <t>I find it a bit unethical to post my lecturer evaluation under my profile. I feel I can’t be as honest as I want to be, because I am scared that my marks will be influenced. We did not receive feedback on written assignments. The reason for not receiving any comments or feedback is that there are too many students to provide feedback. Better communication with students – during the entire semester we maybe heard once from Dr Mouton. There was no engagement in this module. We were supposed to attend classes, but we did not have one single class. I really missed the student and lecturer engagement. Due to the poor communication and lack of student/lecturer engagement, we were not always up to speed with due dates and content. Given the workload of all the other modules, it was extremely easy to forget about this module. I understand that it is the student’s responsibility to keep up to date. But I honestly feel that if you pay this much for a qualification that certain minimum levels of communication should be in place. Every other lecturer made time to give us class and talk to us about work and what is expected of us. The lack of engagement in this module is almost as little as the level of engagement was at UNISA. I feel that if there were more engagement and contact, I would have learned much more. I don’t see the point in doing lecturer evaluations, as nobody takes students seriously at the business school.</t>
  </si>
  <si>
    <t>The contents of the module are relevant and very informative. The lecture is also able to explain make it easy to understand the module.</t>
  </si>
  <si>
    <t>There is nothing I can chance currently, all is good.</t>
  </si>
  <si>
    <t>This module is well structured</t>
  </si>
  <si>
    <t>Improve communication to the lecturer.</t>
  </si>
  <si>
    <t xml:space="preserve">The ability to access presentations, especially for preparation of assessment.  </t>
  </si>
  <si>
    <t>Blended learning, it makes a huge different to have face-to-face contact with lecturers.  Other than that, I prefer the remote learning. It is very convenient.</t>
  </si>
  <si>
    <t>Very informative and interesting</t>
  </si>
  <si>
    <t>Better to have face to face classes via Zoom or live video</t>
  </si>
  <si>
    <t>The assessment method is continuous with no final POE added at the end.</t>
  </si>
  <si>
    <t>If it is possible, a few contact sessions</t>
  </si>
  <si>
    <t>The module is presented in a practical approach, showing real life examples and with reference to case studies</t>
  </si>
  <si>
    <t xml:space="preserve">I think it is presented fairly ok, I think the experience would have been far rewarding if the lectures were contact sessions and not virtual </t>
  </si>
  <si>
    <t>Information available to complete assessments</t>
  </si>
  <si>
    <t>Videos and more engagements on specific topics</t>
  </si>
  <si>
    <t xml:space="preserve">The module was interesting and well-presented study lesson gave a full description of the outcomes accordingly </t>
  </si>
  <si>
    <t>It would be beneficial if the module could also have zoom sessions</t>
  </si>
  <si>
    <t>Well experienced lecture</t>
  </si>
  <si>
    <t>I learned the importance of Human Resources within operations management, Inventory and forecasting within an organisation;</t>
  </si>
  <si>
    <t xml:space="preserve">Nothing to change Through group activities we learned a lot </t>
  </si>
  <si>
    <t xml:space="preserve">I truly enjoyed the video presentations and the questions that we were asked in the efundi lesson pages (something different) </t>
  </si>
  <si>
    <t>The module was wonderful and enjoyed it, only wish it was in class.</t>
  </si>
  <si>
    <t>He always come well prepared and he knows his stuff. Well done</t>
  </si>
  <si>
    <t>I really learned a lot from this module, the lecture was organized, we learned different methods of learning e.g  podcast interview was my most highlight</t>
  </si>
  <si>
    <t>Very structured and a continuous learning experience. Best use of eFundi to date. Used calendar properly, guides on when what should be submitted</t>
  </si>
  <si>
    <t>More sessions to communicate with the lecturer. We had one online session at the start, with no other sessions in mean time for general discussion. However, content was sufficient and properly provided.</t>
  </si>
  <si>
    <t>The incredible amount of experience the lecturer has.</t>
  </si>
  <si>
    <t>Embraced, technology to deliver the program. Used different styles and techniques to test theory</t>
  </si>
  <si>
    <t>It gives us students advanced management skills in the operation management</t>
  </si>
  <si>
    <t>Deliver online tests on time</t>
  </si>
  <si>
    <t>I enjoyed the implementation of the plan setout by the lecture and if things did not go accordingly, she would contact us via email immediately. This then created a seamless process. Secondly, I was able to continue with this programme and effectively perform my substantive responsibilities at work and home. This programme was well planned and executed. Thank you</t>
  </si>
  <si>
    <t>I know this is out of the universities control but group assignments are problematic in a sense that you find some group members do not have the necessary resources to perform adequately. This disrupts the momentum</t>
  </si>
  <si>
    <t>I like the way the lectures break down the chapters in an understable manner even to those who doesn’t have operations background or experience</t>
  </si>
  <si>
    <t>Update e-fundi site on marks obtained.</t>
  </si>
  <si>
    <t>Please give us an extra individual assignment to complete before final POE</t>
  </si>
  <si>
    <t>I happy with this module because the lecture provides good study recording and clearly explain what is expected of us</t>
  </si>
  <si>
    <t>Could visit lessons on your own available time</t>
  </si>
  <si>
    <t>Ensure that the Efundi set-up is correct when multiple answers are required Ensure that relevant information is provided to complete assignments like PoE Q4</t>
  </si>
  <si>
    <t>The content is straight-forward. I also love the content similarities between this module and the Supply Chain Management module.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</si>
</sst>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5700"/>
      <name val="Calibri"/>
      <family val="2"/>
      <scheme val="minor"/>
    </font>
    <font>
      <sz val="11"/>
      <color theme="1"/>
      <name val="Arial Narrow"/>
      <family val="2"/>
    </font>
    <font>
      <b/>
      <sz val="11"/>
      <color theme="1"/>
      <name val="Arial Narrow"/>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00CC00"/>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34">
    <xf numFmtId="0" fontId="0" fillId="0" borderId="0" xfId="0"/>
    <xf numFmtId="0" fontId="0" fillId="0" borderId="22" xfId="0" applyFont="1" applyBorder="1"/>
    <xf numFmtId="0" fontId="0" fillId="0" borderId="24" xfId="0" applyBorder="1"/>
    <xf numFmtId="0" fontId="0" fillId="0" borderId="15" xfId="0" applyBorder="1"/>
    <xf numFmtId="164" fontId="19" fillId="33" borderId="18" xfId="0" applyNumberFormat="1" applyFont="1" applyFill="1" applyBorder="1" applyAlignment="1">
      <alignment horizontal="center"/>
    </xf>
    <xf numFmtId="0" fontId="0" fillId="0" borderId="13" xfId="0" applyBorder="1"/>
    <xf numFmtId="164" fontId="19" fillId="33" borderId="14" xfId="0" applyNumberFormat="1" applyFont="1" applyFill="1" applyBorder="1" applyAlignment="1">
      <alignment horizontal="center"/>
    </xf>
    <xf numFmtId="0" fontId="19" fillId="33" borderId="14" xfId="0" applyFont="1" applyFill="1" applyBorder="1" applyAlignment="1">
      <alignment horizontal="center"/>
    </xf>
    <xf numFmtId="9" fontId="19" fillId="33" borderId="14" xfId="0" applyNumberFormat="1" applyFont="1" applyFill="1" applyBorder="1" applyAlignment="1">
      <alignment horizontal="center"/>
    </xf>
    <xf numFmtId="164" fontId="19" fillId="33" borderId="14" xfId="0" quotePrefix="1" applyNumberFormat="1" applyFont="1" applyFill="1" applyBorder="1" applyAlignment="1">
      <alignment horizontal="center"/>
    </xf>
    <xf numFmtId="1" fontId="19" fillId="33" borderId="14" xfId="0" applyNumberFormat="1" applyFont="1" applyFill="1" applyBorder="1" applyAlignment="1">
      <alignment horizontal="center"/>
    </xf>
    <xf numFmtId="0" fontId="18" fillId="0" borderId="14" xfId="0" applyFont="1" applyBorder="1"/>
    <xf numFmtId="0" fontId="19" fillId="0" borderId="10" xfId="0" applyFont="1" applyBorder="1"/>
    <xf numFmtId="0" fontId="18" fillId="0" borderId="12" xfId="0" applyFont="1" applyBorder="1"/>
    <xf numFmtId="0" fontId="0" fillId="0" borderId="0" xfId="0"/>
    <xf numFmtId="0" fontId="0" fillId="0" borderId="0" xfId="0" applyBorder="1"/>
    <xf numFmtId="0" fontId="19" fillId="0" borderId="0" xfId="0" applyFont="1"/>
    <xf numFmtId="164" fontId="18" fillId="34" borderId="14" xfId="0" applyNumberFormat="1" applyFont="1" applyFill="1" applyBorder="1" applyAlignment="1">
      <alignment horizontal="center"/>
    </xf>
    <xf numFmtId="0" fontId="18" fillId="35" borderId="14" xfId="0" applyFont="1" applyFill="1" applyBorder="1" applyAlignment="1">
      <alignment horizontal="center"/>
    </xf>
    <xf numFmtId="1" fontId="18" fillId="36" borderId="14" xfId="0" applyNumberFormat="1" applyFont="1" applyFill="1" applyBorder="1" applyAlignment="1">
      <alignment horizontal="center"/>
    </xf>
    <xf numFmtId="0" fontId="18" fillId="0" borderId="14" xfId="0" applyFont="1" applyFill="1" applyBorder="1" applyAlignment="1">
      <alignment horizontal="center"/>
    </xf>
    <xf numFmtId="0" fontId="0" fillId="37" borderId="14" xfId="0" applyFill="1" applyBorder="1"/>
    <xf numFmtId="0" fontId="0" fillId="37" borderId="16" xfId="0" applyFill="1" applyBorder="1"/>
    <xf numFmtId="0" fontId="0" fillId="37" borderId="17" xfId="0" applyFill="1" applyBorder="1"/>
    <xf numFmtId="0" fontId="0" fillId="37" borderId="11" xfId="0" applyFill="1" applyBorder="1"/>
    <xf numFmtId="0" fontId="0" fillId="0" borderId="10" xfId="0" applyBorder="1"/>
    <xf numFmtId="0" fontId="0" fillId="0" borderId="18" xfId="0" applyBorder="1"/>
    <xf numFmtId="0" fontId="0" fillId="0" borderId="12"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18" fillId="38" borderId="14" xfId="0" applyFont="1" applyFill="1" applyBorder="1" applyAlignment="1">
      <alignment horizontal="center"/>
    </xf>
  </cellXfs>
  <cellStyles count="42">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6" xr:uid="{00000000-0005-0000-0000-00000C000000}"/>
    <cellStyle name="60% - Accent2 2" xfId="37" xr:uid="{00000000-0005-0000-0000-00000D000000}"/>
    <cellStyle name="60% - Accent3 2" xfId="38" xr:uid="{00000000-0005-0000-0000-00000E000000}"/>
    <cellStyle name="60% - Accent4 2" xfId="39" xr:uid="{00000000-0005-0000-0000-00000F000000}"/>
    <cellStyle name="60% - Accent5 2" xfId="40" xr:uid="{00000000-0005-0000-0000-000010000000}"/>
    <cellStyle name="60% - Accent6 2" xfId="41" xr:uid="{00000000-0005-0000-0000-000011000000}"/>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8" builtinId="20" customBuiltin="1"/>
    <cellStyle name="Linked Cell" xfId="11" builtinId="24" customBuiltin="1"/>
    <cellStyle name="Neutral 2" xfId="35" xr:uid="{00000000-0005-0000-0000-000023000000}"/>
    <cellStyle name="Normal" xfId="0" builtinId="0"/>
    <cellStyle name="Note" xfId="14" builtinId="10" customBuiltin="1"/>
    <cellStyle name="Output" xfId="9" builtinId="21" customBuiltin="1"/>
    <cellStyle name="Title" xfId="1" builtinId="15" customBuiltin="1"/>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41"/>
  <sheetViews>
    <sheetView tabSelected="1" workbookViewId="0">
      <selection activeCell="L3" sqref="L3"/>
    </sheetView>
  </sheetViews>
  <sheetFormatPr defaultRowHeight="14.45"/>
  <cols>
    <col min="1" max="1" width="90.140625" bestFit="1" customWidth="1"/>
    <col min="10" max="10" width="14" customWidth="1"/>
    <col min="11" max="11" width="16.140625" customWidth="1"/>
  </cols>
  <sheetData>
    <row r="1" spans="1:46">
      <c r="A1" s="12" t="s">
        <v>0</v>
      </c>
      <c r="B1" s="6" t="s">
        <v>1</v>
      </c>
      <c r="C1" s="6" t="s">
        <v>2</v>
      </c>
      <c r="D1" s="7" t="s">
        <v>3</v>
      </c>
      <c r="E1" s="7" t="s">
        <v>4</v>
      </c>
      <c r="F1" s="7" t="s">
        <v>5</v>
      </c>
      <c r="G1" s="8">
        <v>0.01</v>
      </c>
      <c r="H1" s="9" t="s">
        <v>6</v>
      </c>
      <c r="I1" s="9" t="s">
        <v>7</v>
      </c>
      <c r="J1" s="9" t="s">
        <v>8</v>
      </c>
      <c r="K1" s="4" t="s">
        <v>9</v>
      </c>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row>
    <row r="2" spans="1:46">
      <c r="A2" s="13"/>
      <c r="B2" s="6">
        <f>AVERAGE(B3:B22)</f>
        <v>3.4833333333333329</v>
      </c>
      <c r="C2" s="6">
        <f>AVERAGE(C3:C22)</f>
        <v>0.54713766793503082</v>
      </c>
      <c r="D2" s="7" t="s">
        <v>10</v>
      </c>
      <c r="E2" s="7" t="s">
        <v>10</v>
      </c>
      <c r="F2" s="7" t="s">
        <v>10</v>
      </c>
      <c r="G2" s="10">
        <f>AVERAGE(G3:G22)</f>
        <v>0.1388888888888889</v>
      </c>
      <c r="H2" s="10">
        <f>AVERAGE(H3:H22)</f>
        <v>2.6388888888888893</v>
      </c>
      <c r="I2" s="10">
        <f>AVERAGE(I3:I22)</f>
        <v>45.972222222222214</v>
      </c>
      <c r="J2" s="10">
        <f>AVERAGE(J3:J22)</f>
        <v>51.249999999999986</v>
      </c>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row>
    <row r="3" spans="1:46">
      <c r="A3" s="11" t="s">
        <v>11</v>
      </c>
      <c r="B3" s="17">
        <f>AVERAGE(K3:AT3)</f>
        <v>3.6388888888888888</v>
      </c>
      <c r="C3" s="17">
        <f>_xlfn.STDEV.P(K3:AT3)</f>
        <v>0.48032267960529396</v>
      </c>
      <c r="D3" s="20">
        <f>COUNT(K3:AT3)</f>
        <v>36</v>
      </c>
      <c r="E3" s="33">
        <f>MIN(K3:AT3)</f>
        <v>3</v>
      </c>
      <c r="F3" s="18">
        <f>MAX(K3:AT3)</f>
        <v>4</v>
      </c>
      <c r="G3" s="19">
        <f>COUNTIF($K3:$AT3,1)/$D3*100</f>
        <v>0</v>
      </c>
      <c r="H3" s="19">
        <f>COUNTIF($K3:$AT3,2)/$D3*100</f>
        <v>0</v>
      </c>
      <c r="I3" s="19">
        <f>COUNTIF($K3:$AT3,3)/$D3*100</f>
        <v>36.111111111111107</v>
      </c>
      <c r="J3" s="19">
        <f>COUNTIF($K3:$AT3,4)/$D3*100</f>
        <v>63.888888888888886</v>
      </c>
      <c r="K3" s="14">
        <v>4</v>
      </c>
      <c r="L3" s="14">
        <v>4</v>
      </c>
      <c r="M3" s="14">
        <v>3</v>
      </c>
      <c r="N3" s="14">
        <v>4</v>
      </c>
      <c r="O3" s="14">
        <v>4</v>
      </c>
      <c r="P3" s="14">
        <v>4</v>
      </c>
      <c r="Q3" s="14">
        <v>4</v>
      </c>
      <c r="R3" s="14">
        <v>4</v>
      </c>
      <c r="S3" s="14">
        <v>3</v>
      </c>
      <c r="T3" s="14">
        <v>3</v>
      </c>
      <c r="U3" s="14">
        <v>3</v>
      </c>
      <c r="V3" s="14">
        <v>4</v>
      </c>
      <c r="W3" s="14">
        <v>4</v>
      </c>
      <c r="X3" s="14">
        <v>4</v>
      </c>
      <c r="Y3" s="14">
        <v>4</v>
      </c>
      <c r="Z3" s="14">
        <v>4</v>
      </c>
      <c r="AA3" s="14">
        <v>3</v>
      </c>
      <c r="AB3" s="14">
        <v>4</v>
      </c>
      <c r="AC3" s="14">
        <v>3</v>
      </c>
      <c r="AD3" s="14">
        <v>3</v>
      </c>
      <c r="AE3" s="14">
        <v>4</v>
      </c>
      <c r="AF3" s="14">
        <v>4</v>
      </c>
      <c r="AG3" s="14">
        <v>4</v>
      </c>
      <c r="AH3" s="14">
        <v>4</v>
      </c>
      <c r="AI3" s="14">
        <v>3</v>
      </c>
      <c r="AJ3" s="14">
        <v>4</v>
      </c>
      <c r="AK3" s="14">
        <v>3</v>
      </c>
      <c r="AL3" s="14">
        <v>3</v>
      </c>
      <c r="AM3" s="14">
        <v>4</v>
      </c>
      <c r="AN3" s="14">
        <v>3</v>
      </c>
      <c r="AO3" s="14">
        <v>4</v>
      </c>
      <c r="AP3" s="14">
        <v>3</v>
      </c>
      <c r="AQ3" s="14">
        <v>3</v>
      </c>
      <c r="AR3" s="14">
        <v>4</v>
      </c>
      <c r="AS3" s="14">
        <v>4</v>
      </c>
      <c r="AT3" s="14">
        <v>4</v>
      </c>
    </row>
    <row r="4" spans="1:46">
      <c r="A4" s="11" t="s">
        <v>12</v>
      </c>
      <c r="B4" s="17">
        <f t="shared" ref="B4:B22" si="0">AVERAGE(K4:AT4)</f>
        <v>3.4722222222222223</v>
      </c>
      <c r="C4" s="17">
        <f t="shared" ref="C4:C22" si="1">_xlfn.STDEV.P(K4:AT4)</f>
        <v>0.55207241428754972</v>
      </c>
      <c r="D4" s="20">
        <f t="shared" ref="D4:D22" si="2">COUNT(K4:AT4)</f>
        <v>36</v>
      </c>
      <c r="E4" s="33">
        <f t="shared" ref="E4:E22" si="3">MIN(K4:AT4)</f>
        <v>2</v>
      </c>
      <c r="F4" s="18">
        <f t="shared" ref="F4:F22" si="4">MAX(K4:AT4)</f>
        <v>4</v>
      </c>
      <c r="G4" s="19">
        <f t="shared" ref="G4:G22" si="5">COUNTIF($K4:$AT4,1)/$D4*100</f>
        <v>0</v>
      </c>
      <c r="H4" s="19">
        <f t="shared" ref="H4:H21" si="6">COUNTIF($K4:$AT4,2)/$D4*100</f>
        <v>2.7777777777777777</v>
      </c>
      <c r="I4" s="19">
        <f t="shared" ref="I4:I22" si="7">COUNTIF($K4:$AT4,3)/$D4*100</f>
        <v>47.222222222222221</v>
      </c>
      <c r="J4" s="19">
        <f t="shared" ref="J4:J22" si="8">COUNTIF($K4:$AT4,4)/$D4*100</f>
        <v>50</v>
      </c>
      <c r="K4" s="14">
        <v>4</v>
      </c>
      <c r="L4" s="14">
        <v>4</v>
      </c>
      <c r="M4" s="14">
        <v>3</v>
      </c>
      <c r="N4" s="14">
        <v>4</v>
      </c>
      <c r="O4" s="14">
        <v>3</v>
      </c>
      <c r="P4" s="14">
        <v>3</v>
      </c>
      <c r="Q4" s="14">
        <v>4</v>
      </c>
      <c r="R4" s="14">
        <v>3</v>
      </c>
      <c r="S4" s="14">
        <v>4</v>
      </c>
      <c r="T4" s="14">
        <v>3</v>
      </c>
      <c r="U4" s="14">
        <v>3</v>
      </c>
      <c r="V4" s="14">
        <v>3</v>
      </c>
      <c r="W4" s="14">
        <v>3</v>
      </c>
      <c r="X4" s="14">
        <v>4</v>
      </c>
      <c r="Y4" s="14">
        <v>4</v>
      </c>
      <c r="Z4" s="14">
        <v>3</v>
      </c>
      <c r="AA4" s="14">
        <v>3</v>
      </c>
      <c r="AB4" s="14">
        <v>4</v>
      </c>
      <c r="AC4" s="14">
        <v>3</v>
      </c>
      <c r="AD4" s="14">
        <v>3</v>
      </c>
      <c r="AE4" s="14">
        <v>4</v>
      </c>
      <c r="AF4" s="14">
        <v>4</v>
      </c>
      <c r="AG4" s="14">
        <v>4</v>
      </c>
      <c r="AH4" s="14">
        <v>4</v>
      </c>
      <c r="AI4" s="14">
        <v>3</v>
      </c>
      <c r="AJ4" s="14">
        <v>4</v>
      </c>
      <c r="AK4" s="14">
        <v>2</v>
      </c>
      <c r="AL4" s="14">
        <v>3</v>
      </c>
      <c r="AM4" s="14">
        <v>4</v>
      </c>
      <c r="AN4" s="14">
        <v>4</v>
      </c>
      <c r="AO4" s="14">
        <v>4</v>
      </c>
      <c r="AP4" s="14">
        <v>3</v>
      </c>
      <c r="AQ4" s="14">
        <v>3</v>
      </c>
      <c r="AR4" s="14">
        <v>4</v>
      </c>
      <c r="AS4" s="14">
        <v>3</v>
      </c>
      <c r="AT4" s="14">
        <v>4</v>
      </c>
    </row>
    <row r="5" spans="1:46">
      <c r="A5" s="11" t="s">
        <v>13</v>
      </c>
      <c r="B5" s="17">
        <f t="shared" si="0"/>
        <v>3.3055555555555554</v>
      </c>
      <c r="C5" s="17">
        <f t="shared" si="1"/>
        <v>0.6591005843169262</v>
      </c>
      <c r="D5" s="20">
        <f t="shared" si="2"/>
        <v>36</v>
      </c>
      <c r="E5" s="33">
        <f t="shared" si="3"/>
        <v>2</v>
      </c>
      <c r="F5" s="18">
        <f t="shared" si="4"/>
        <v>4</v>
      </c>
      <c r="G5" s="19">
        <f t="shared" si="5"/>
        <v>0</v>
      </c>
      <c r="H5" s="19">
        <f t="shared" si="6"/>
        <v>11.111111111111111</v>
      </c>
      <c r="I5" s="19">
        <f t="shared" si="7"/>
        <v>47.222222222222221</v>
      </c>
      <c r="J5" s="19">
        <f t="shared" si="8"/>
        <v>41.666666666666671</v>
      </c>
      <c r="K5" s="14">
        <v>3</v>
      </c>
      <c r="L5" s="14">
        <v>4</v>
      </c>
      <c r="M5" s="14">
        <v>2</v>
      </c>
      <c r="N5" s="14">
        <v>3</v>
      </c>
      <c r="O5" s="14">
        <v>2</v>
      </c>
      <c r="P5" s="14">
        <v>4</v>
      </c>
      <c r="Q5" s="14">
        <v>3</v>
      </c>
      <c r="R5" s="14">
        <v>3</v>
      </c>
      <c r="S5" s="14">
        <v>3</v>
      </c>
      <c r="T5" s="14">
        <v>3</v>
      </c>
      <c r="U5" s="14">
        <v>3</v>
      </c>
      <c r="V5" s="14">
        <v>3</v>
      </c>
      <c r="W5" s="14">
        <v>4</v>
      </c>
      <c r="X5" s="14">
        <v>4</v>
      </c>
      <c r="Y5" s="14">
        <v>4</v>
      </c>
      <c r="Z5" s="14">
        <v>3</v>
      </c>
      <c r="AA5" s="14">
        <v>3</v>
      </c>
      <c r="AB5" s="14">
        <v>4</v>
      </c>
      <c r="AC5" s="14">
        <v>3</v>
      </c>
      <c r="AD5" s="14">
        <v>3</v>
      </c>
      <c r="AE5" s="14">
        <v>4</v>
      </c>
      <c r="AF5" s="14">
        <v>4</v>
      </c>
      <c r="AG5" s="14">
        <v>4</v>
      </c>
      <c r="AH5" s="14">
        <v>4</v>
      </c>
      <c r="AI5" s="14">
        <v>3</v>
      </c>
      <c r="AJ5" s="14">
        <v>2</v>
      </c>
      <c r="AK5" s="14">
        <v>2</v>
      </c>
      <c r="AL5" s="14">
        <v>3</v>
      </c>
      <c r="AM5" s="14">
        <v>4</v>
      </c>
      <c r="AN5" s="14">
        <v>3</v>
      </c>
      <c r="AO5" s="14">
        <v>4</v>
      </c>
      <c r="AP5" s="14">
        <v>3</v>
      </c>
      <c r="AQ5" s="14">
        <v>4</v>
      </c>
      <c r="AR5" s="14">
        <v>4</v>
      </c>
      <c r="AS5" s="14">
        <v>3</v>
      </c>
      <c r="AT5" s="14">
        <v>4</v>
      </c>
    </row>
    <row r="6" spans="1:46">
      <c r="A6" s="11" t="s">
        <v>14</v>
      </c>
      <c r="B6" s="17">
        <f t="shared" si="0"/>
        <v>3.6111111111111112</v>
      </c>
      <c r="C6" s="17">
        <f t="shared" si="1"/>
        <v>0.54148857471160916</v>
      </c>
      <c r="D6" s="20">
        <f t="shared" si="2"/>
        <v>36</v>
      </c>
      <c r="E6" s="33">
        <f t="shared" si="3"/>
        <v>2</v>
      </c>
      <c r="F6" s="18">
        <f t="shared" si="4"/>
        <v>4</v>
      </c>
      <c r="G6" s="19">
        <f t="shared" si="5"/>
        <v>0</v>
      </c>
      <c r="H6" s="19">
        <f t="shared" si="6"/>
        <v>2.7777777777777777</v>
      </c>
      <c r="I6" s="19">
        <f t="shared" si="7"/>
        <v>33.333333333333329</v>
      </c>
      <c r="J6" s="19">
        <f t="shared" si="8"/>
        <v>63.888888888888886</v>
      </c>
      <c r="K6" s="14">
        <v>4</v>
      </c>
      <c r="L6" s="14">
        <v>4</v>
      </c>
      <c r="M6" s="14">
        <v>3</v>
      </c>
      <c r="N6" s="14">
        <v>4</v>
      </c>
      <c r="O6" s="14">
        <v>4</v>
      </c>
      <c r="P6" s="14">
        <v>4</v>
      </c>
      <c r="Q6" s="14">
        <v>4</v>
      </c>
      <c r="R6" s="14">
        <v>4</v>
      </c>
      <c r="S6" s="14">
        <v>3</v>
      </c>
      <c r="T6" s="14">
        <v>3</v>
      </c>
      <c r="U6" s="14">
        <v>3</v>
      </c>
      <c r="V6" s="14">
        <v>3</v>
      </c>
      <c r="W6" s="14">
        <v>3</v>
      </c>
      <c r="X6" s="14">
        <v>4</v>
      </c>
      <c r="Y6" s="14">
        <v>4</v>
      </c>
      <c r="Z6" s="14">
        <v>4</v>
      </c>
      <c r="AA6" s="14">
        <v>3</v>
      </c>
      <c r="AB6" s="14">
        <v>4</v>
      </c>
      <c r="AC6" s="14">
        <v>3</v>
      </c>
      <c r="AD6" s="14">
        <v>3</v>
      </c>
      <c r="AE6" s="14">
        <v>4</v>
      </c>
      <c r="AF6" s="14">
        <v>4</v>
      </c>
      <c r="AG6" s="14">
        <v>4</v>
      </c>
      <c r="AH6" s="14">
        <v>4</v>
      </c>
      <c r="AI6" s="14">
        <v>4</v>
      </c>
      <c r="AJ6" s="14">
        <v>4</v>
      </c>
      <c r="AK6" s="14">
        <v>2</v>
      </c>
      <c r="AL6" s="14">
        <v>4</v>
      </c>
      <c r="AM6" s="14">
        <v>4</v>
      </c>
      <c r="AN6" s="14">
        <v>4</v>
      </c>
      <c r="AO6" s="14">
        <v>4</v>
      </c>
      <c r="AP6" s="14">
        <v>3</v>
      </c>
      <c r="AQ6" s="14">
        <v>3</v>
      </c>
      <c r="AR6" s="14">
        <v>4</v>
      </c>
      <c r="AS6" s="14">
        <v>3</v>
      </c>
      <c r="AT6" s="14">
        <v>4</v>
      </c>
    </row>
    <row r="7" spans="1:46">
      <c r="A7" s="11" t="s">
        <v>15</v>
      </c>
      <c r="B7" s="17">
        <f t="shared" si="0"/>
        <v>3.6666666666666665</v>
      </c>
      <c r="C7" s="17">
        <f t="shared" si="1"/>
        <v>0.52704627669472992</v>
      </c>
      <c r="D7" s="20">
        <f t="shared" si="2"/>
        <v>36</v>
      </c>
      <c r="E7" s="33">
        <f t="shared" si="3"/>
        <v>2</v>
      </c>
      <c r="F7" s="18">
        <f t="shared" si="4"/>
        <v>4</v>
      </c>
      <c r="G7" s="19">
        <f t="shared" si="5"/>
        <v>0</v>
      </c>
      <c r="H7" s="19">
        <f t="shared" si="6"/>
        <v>2.7777777777777777</v>
      </c>
      <c r="I7" s="19">
        <f t="shared" si="7"/>
        <v>27.777777777777779</v>
      </c>
      <c r="J7" s="19">
        <f t="shared" si="8"/>
        <v>69.444444444444443</v>
      </c>
      <c r="K7" s="14">
        <v>4</v>
      </c>
      <c r="L7" s="14">
        <v>4</v>
      </c>
      <c r="M7" s="14">
        <v>4</v>
      </c>
      <c r="N7" s="14">
        <v>4</v>
      </c>
      <c r="O7" s="14">
        <v>4</v>
      </c>
      <c r="P7" s="14">
        <v>4</v>
      </c>
      <c r="Q7" s="14">
        <v>4</v>
      </c>
      <c r="R7" s="14">
        <v>4</v>
      </c>
      <c r="S7" s="14">
        <v>3</v>
      </c>
      <c r="T7" s="14">
        <v>3</v>
      </c>
      <c r="U7" s="14">
        <v>3</v>
      </c>
      <c r="V7" s="14">
        <v>2</v>
      </c>
      <c r="W7" s="14">
        <v>4</v>
      </c>
      <c r="X7" s="14">
        <v>4</v>
      </c>
      <c r="Y7" s="14">
        <v>4</v>
      </c>
      <c r="Z7" s="14">
        <v>4</v>
      </c>
      <c r="AA7" s="14">
        <v>3</v>
      </c>
      <c r="AB7" s="14">
        <v>4</v>
      </c>
      <c r="AC7" s="14">
        <v>3</v>
      </c>
      <c r="AD7" s="14">
        <v>3</v>
      </c>
      <c r="AE7" s="14">
        <v>4</v>
      </c>
      <c r="AF7" s="14">
        <v>4</v>
      </c>
      <c r="AG7" s="14">
        <v>4</v>
      </c>
      <c r="AH7" s="14">
        <v>4</v>
      </c>
      <c r="AI7" s="14">
        <v>3</v>
      </c>
      <c r="AJ7" s="14">
        <v>3</v>
      </c>
      <c r="AK7" s="14">
        <v>3</v>
      </c>
      <c r="AL7" s="14">
        <v>4</v>
      </c>
      <c r="AM7" s="14">
        <v>4</v>
      </c>
      <c r="AN7" s="14">
        <v>4</v>
      </c>
      <c r="AO7" s="14">
        <v>4</v>
      </c>
      <c r="AP7" s="14">
        <v>3</v>
      </c>
      <c r="AQ7" s="14">
        <v>4</v>
      </c>
      <c r="AR7" s="14">
        <v>4</v>
      </c>
      <c r="AS7" s="14">
        <v>4</v>
      </c>
      <c r="AT7" s="14">
        <v>4</v>
      </c>
    </row>
    <row r="8" spans="1:46">
      <c r="A8" s="11" t="s">
        <v>16</v>
      </c>
      <c r="B8" s="17">
        <f t="shared" si="0"/>
        <v>3.5555555555555554</v>
      </c>
      <c r="C8" s="17">
        <f t="shared" si="1"/>
        <v>0.49690399499995325</v>
      </c>
      <c r="D8" s="20">
        <f t="shared" si="2"/>
        <v>36</v>
      </c>
      <c r="E8" s="33">
        <f t="shared" si="3"/>
        <v>3</v>
      </c>
      <c r="F8" s="18">
        <f t="shared" si="4"/>
        <v>4</v>
      </c>
      <c r="G8" s="19">
        <f t="shared" si="5"/>
        <v>0</v>
      </c>
      <c r="H8" s="19">
        <f t="shared" si="6"/>
        <v>0</v>
      </c>
      <c r="I8" s="19">
        <f t="shared" si="7"/>
        <v>44.444444444444443</v>
      </c>
      <c r="J8" s="19">
        <f t="shared" si="8"/>
        <v>55.555555555555557</v>
      </c>
      <c r="K8" s="14">
        <v>4</v>
      </c>
      <c r="L8" s="14">
        <v>4</v>
      </c>
      <c r="M8" s="14">
        <v>3</v>
      </c>
      <c r="N8" s="14">
        <v>4</v>
      </c>
      <c r="O8" s="14">
        <v>3</v>
      </c>
      <c r="P8" s="14">
        <v>4</v>
      </c>
      <c r="Q8" s="14">
        <v>4</v>
      </c>
      <c r="R8" s="14">
        <v>4</v>
      </c>
      <c r="S8" s="14">
        <v>3</v>
      </c>
      <c r="T8" s="14">
        <v>3</v>
      </c>
      <c r="U8" s="14">
        <v>3</v>
      </c>
      <c r="V8" s="14">
        <v>3</v>
      </c>
      <c r="W8" s="14">
        <v>3</v>
      </c>
      <c r="X8" s="14">
        <v>4</v>
      </c>
      <c r="Y8" s="14">
        <v>4</v>
      </c>
      <c r="Z8" s="14">
        <v>4</v>
      </c>
      <c r="AA8" s="14">
        <v>3</v>
      </c>
      <c r="AB8" s="14">
        <v>4</v>
      </c>
      <c r="AC8" s="14">
        <v>3</v>
      </c>
      <c r="AD8" s="14">
        <v>3</v>
      </c>
      <c r="AE8" s="14">
        <v>4</v>
      </c>
      <c r="AF8" s="14">
        <v>4</v>
      </c>
      <c r="AG8" s="14">
        <v>4</v>
      </c>
      <c r="AH8" s="14">
        <v>4</v>
      </c>
      <c r="AI8" s="14">
        <v>3</v>
      </c>
      <c r="AJ8" s="14">
        <v>3</v>
      </c>
      <c r="AK8" s="14">
        <v>3</v>
      </c>
      <c r="AL8" s="14">
        <v>3</v>
      </c>
      <c r="AM8" s="14">
        <v>4</v>
      </c>
      <c r="AN8" s="14">
        <v>4</v>
      </c>
      <c r="AO8" s="14">
        <v>4</v>
      </c>
      <c r="AP8" s="14">
        <v>3</v>
      </c>
      <c r="AQ8" s="14">
        <v>4</v>
      </c>
      <c r="AR8" s="14">
        <v>4</v>
      </c>
      <c r="AS8" s="14">
        <v>3</v>
      </c>
      <c r="AT8" s="14">
        <v>4</v>
      </c>
    </row>
    <row r="9" spans="1:46">
      <c r="A9" s="11" t="s">
        <v>17</v>
      </c>
      <c r="B9" s="17">
        <f t="shared" si="0"/>
        <v>3.5555555555555554</v>
      </c>
      <c r="C9" s="17">
        <f t="shared" si="1"/>
        <v>0.49690399499995325</v>
      </c>
      <c r="D9" s="20">
        <f t="shared" si="2"/>
        <v>36</v>
      </c>
      <c r="E9" s="33">
        <f t="shared" si="3"/>
        <v>3</v>
      </c>
      <c r="F9" s="18">
        <f t="shared" si="4"/>
        <v>4</v>
      </c>
      <c r="G9" s="19">
        <f t="shared" si="5"/>
        <v>0</v>
      </c>
      <c r="H9" s="19">
        <f t="shared" si="6"/>
        <v>0</v>
      </c>
      <c r="I9" s="19">
        <f t="shared" si="7"/>
        <v>44.444444444444443</v>
      </c>
      <c r="J9" s="19">
        <f t="shared" si="8"/>
        <v>55.555555555555557</v>
      </c>
      <c r="K9" s="14">
        <v>4</v>
      </c>
      <c r="L9" s="14">
        <v>4</v>
      </c>
      <c r="M9" s="14">
        <v>3</v>
      </c>
      <c r="N9" s="14">
        <v>4</v>
      </c>
      <c r="O9" s="14">
        <v>3</v>
      </c>
      <c r="P9" s="14">
        <v>3</v>
      </c>
      <c r="Q9" s="14">
        <v>4</v>
      </c>
      <c r="R9" s="14">
        <v>4</v>
      </c>
      <c r="S9" s="14">
        <v>3</v>
      </c>
      <c r="T9" s="14">
        <v>3</v>
      </c>
      <c r="U9" s="14">
        <v>3</v>
      </c>
      <c r="V9" s="14">
        <v>3</v>
      </c>
      <c r="W9" s="14">
        <v>3</v>
      </c>
      <c r="X9" s="14">
        <v>4</v>
      </c>
      <c r="Y9" s="14">
        <v>4</v>
      </c>
      <c r="Z9" s="14">
        <v>4</v>
      </c>
      <c r="AA9" s="14">
        <v>3</v>
      </c>
      <c r="AB9" s="14">
        <v>4</v>
      </c>
      <c r="AC9" s="14">
        <v>3</v>
      </c>
      <c r="AD9" s="14">
        <v>3</v>
      </c>
      <c r="AE9" s="14">
        <v>4</v>
      </c>
      <c r="AF9" s="14">
        <v>4</v>
      </c>
      <c r="AG9" s="14">
        <v>4</v>
      </c>
      <c r="AH9" s="14">
        <v>4</v>
      </c>
      <c r="AI9" s="14">
        <v>3</v>
      </c>
      <c r="AJ9" s="14">
        <v>3</v>
      </c>
      <c r="AK9" s="14">
        <v>3</v>
      </c>
      <c r="AL9" s="14">
        <v>4</v>
      </c>
      <c r="AM9" s="14">
        <v>4</v>
      </c>
      <c r="AN9" s="14">
        <v>4</v>
      </c>
      <c r="AO9" s="14">
        <v>4</v>
      </c>
      <c r="AP9" s="14">
        <v>3</v>
      </c>
      <c r="AQ9" s="14">
        <v>4</v>
      </c>
      <c r="AR9" s="14">
        <v>4</v>
      </c>
      <c r="AS9" s="14">
        <v>3</v>
      </c>
      <c r="AT9" s="14">
        <v>4</v>
      </c>
    </row>
    <row r="10" spans="1:46">
      <c r="A10" s="11" t="s">
        <v>18</v>
      </c>
      <c r="B10" s="17">
        <f t="shared" si="0"/>
        <v>3.4166666666666665</v>
      </c>
      <c r="C10" s="17">
        <f t="shared" si="1"/>
        <v>0.64009547898905073</v>
      </c>
      <c r="D10" s="20">
        <f t="shared" si="2"/>
        <v>36</v>
      </c>
      <c r="E10" s="33">
        <f t="shared" si="3"/>
        <v>2</v>
      </c>
      <c r="F10" s="18">
        <f t="shared" si="4"/>
        <v>4</v>
      </c>
      <c r="G10" s="19">
        <f t="shared" si="5"/>
        <v>0</v>
      </c>
      <c r="H10" s="19">
        <f t="shared" si="6"/>
        <v>8.3333333333333321</v>
      </c>
      <c r="I10" s="19">
        <f t="shared" si="7"/>
        <v>41.666666666666671</v>
      </c>
      <c r="J10" s="19">
        <f t="shared" si="8"/>
        <v>50</v>
      </c>
      <c r="K10" s="14">
        <v>4</v>
      </c>
      <c r="L10" s="14">
        <v>4</v>
      </c>
      <c r="M10" s="14">
        <v>2</v>
      </c>
      <c r="N10" s="14">
        <v>4</v>
      </c>
      <c r="O10" s="14">
        <v>2</v>
      </c>
      <c r="P10" s="14">
        <v>4</v>
      </c>
      <c r="Q10" s="14">
        <v>4</v>
      </c>
      <c r="R10" s="14">
        <v>4</v>
      </c>
      <c r="S10" s="14">
        <v>3</v>
      </c>
      <c r="T10" s="14">
        <v>3</v>
      </c>
      <c r="U10" s="14">
        <v>3</v>
      </c>
      <c r="V10" s="14">
        <v>3</v>
      </c>
      <c r="W10" s="14">
        <v>3</v>
      </c>
      <c r="X10" s="14">
        <v>4</v>
      </c>
      <c r="Y10" s="14">
        <v>4</v>
      </c>
      <c r="Z10" s="14">
        <v>4</v>
      </c>
      <c r="AA10" s="14">
        <v>3</v>
      </c>
      <c r="AB10" s="14">
        <v>4</v>
      </c>
      <c r="AC10" s="14">
        <v>3</v>
      </c>
      <c r="AD10" s="14">
        <v>3</v>
      </c>
      <c r="AE10" s="14">
        <v>4</v>
      </c>
      <c r="AF10" s="14">
        <v>4</v>
      </c>
      <c r="AG10" s="14">
        <v>4</v>
      </c>
      <c r="AH10" s="14">
        <v>4</v>
      </c>
      <c r="AI10" s="14">
        <v>3</v>
      </c>
      <c r="AJ10" s="14">
        <v>3</v>
      </c>
      <c r="AK10" s="14">
        <v>2</v>
      </c>
      <c r="AL10" s="14">
        <v>3</v>
      </c>
      <c r="AM10" s="14">
        <v>3</v>
      </c>
      <c r="AN10" s="14">
        <v>4</v>
      </c>
      <c r="AO10" s="14">
        <v>4</v>
      </c>
      <c r="AP10" s="14">
        <v>3</v>
      </c>
      <c r="AQ10" s="14">
        <v>3</v>
      </c>
      <c r="AR10" s="14">
        <v>4</v>
      </c>
      <c r="AS10" s="14">
        <v>3</v>
      </c>
      <c r="AT10" s="14">
        <v>4</v>
      </c>
    </row>
    <row r="11" spans="1:46">
      <c r="A11" s="11" t="s">
        <v>19</v>
      </c>
      <c r="B11" s="17">
        <f t="shared" si="0"/>
        <v>3.5555555555555554</v>
      </c>
      <c r="C11" s="17">
        <f t="shared" si="1"/>
        <v>0.49690399499995325</v>
      </c>
      <c r="D11" s="20">
        <f t="shared" si="2"/>
        <v>36</v>
      </c>
      <c r="E11" s="33">
        <f t="shared" si="3"/>
        <v>3</v>
      </c>
      <c r="F11" s="18">
        <f t="shared" si="4"/>
        <v>4</v>
      </c>
      <c r="G11" s="19">
        <f t="shared" si="5"/>
        <v>0</v>
      </c>
      <c r="H11" s="19">
        <f t="shared" si="6"/>
        <v>0</v>
      </c>
      <c r="I11" s="19">
        <f t="shared" si="7"/>
        <v>44.444444444444443</v>
      </c>
      <c r="J11" s="19">
        <f t="shared" si="8"/>
        <v>55.555555555555557</v>
      </c>
      <c r="K11" s="14">
        <v>4</v>
      </c>
      <c r="L11" s="14">
        <v>3</v>
      </c>
      <c r="M11" s="14">
        <v>3</v>
      </c>
      <c r="N11" s="14">
        <v>4</v>
      </c>
      <c r="O11" s="14">
        <v>4</v>
      </c>
      <c r="P11" s="14">
        <v>4</v>
      </c>
      <c r="Q11" s="14">
        <v>4</v>
      </c>
      <c r="R11" s="14">
        <v>3</v>
      </c>
      <c r="S11" s="14">
        <v>4</v>
      </c>
      <c r="T11" s="14">
        <v>3</v>
      </c>
      <c r="U11" s="14">
        <v>3</v>
      </c>
      <c r="V11" s="14">
        <v>4</v>
      </c>
      <c r="W11" s="14">
        <v>3</v>
      </c>
      <c r="X11" s="14">
        <v>4</v>
      </c>
      <c r="Y11" s="14">
        <v>3</v>
      </c>
      <c r="Z11" s="14">
        <v>4</v>
      </c>
      <c r="AA11" s="14">
        <v>3</v>
      </c>
      <c r="AB11" s="14">
        <v>4</v>
      </c>
      <c r="AC11" s="14">
        <v>3</v>
      </c>
      <c r="AD11" s="14">
        <v>3</v>
      </c>
      <c r="AE11" s="14">
        <v>4</v>
      </c>
      <c r="AF11" s="14">
        <v>4</v>
      </c>
      <c r="AG11" s="14">
        <v>4</v>
      </c>
      <c r="AH11" s="14">
        <v>4</v>
      </c>
      <c r="AI11" s="14">
        <v>3</v>
      </c>
      <c r="AJ11" s="14">
        <v>4</v>
      </c>
      <c r="AK11" s="14">
        <v>3</v>
      </c>
      <c r="AL11" s="14">
        <v>4</v>
      </c>
      <c r="AM11" s="14">
        <v>3</v>
      </c>
      <c r="AN11" s="14">
        <v>3</v>
      </c>
      <c r="AO11" s="14">
        <v>4</v>
      </c>
      <c r="AP11" s="14">
        <v>3</v>
      </c>
      <c r="AQ11" s="14">
        <v>4</v>
      </c>
      <c r="AR11" s="14">
        <v>4</v>
      </c>
      <c r="AS11" s="14">
        <v>3</v>
      </c>
      <c r="AT11" s="14">
        <v>4</v>
      </c>
    </row>
    <row r="12" spans="1:46">
      <c r="A12" s="11" t="s">
        <v>20</v>
      </c>
      <c r="B12" s="17">
        <f t="shared" si="0"/>
        <v>3.4444444444444446</v>
      </c>
      <c r="C12" s="17">
        <f t="shared" si="1"/>
        <v>0.49690399499995325</v>
      </c>
      <c r="D12" s="20">
        <f t="shared" si="2"/>
        <v>36</v>
      </c>
      <c r="E12" s="33">
        <f t="shared" si="3"/>
        <v>3</v>
      </c>
      <c r="F12" s="18">
        <f t="shared" si="4"/>
        <v>4</v>
      </c>
      <c r="G12" s="19">
        <f t="shared" si="5"/>
        <v>0</v>
      </c>
      <c r="H12" s="19">
        <f t="shared" si="6"/>
        <v>0</v>
      </c>
      <c r="I12" s="19">
        <f t="shared" si="7"/>
        <v>55.555555555555557</v>
      </c>
      <c r="J12" s="19">
        <f t="shared" si="8"/>
        <v>44.444444444444443</v>
      </c>
      <c r="K12" s="14">
        <v>3</v>
      </c>
      <c r="L12" s="14">
        <v>3</v>
      </c>
      <c r="M12" s="14">
        <v>3</v>
      </c>
      <c r="N12" s="14">
        <v>4</v>
      </c>
      <c r="O12" s="14">
        <v>3</v>
      </c>
      <c r="P12" s="14">
        <v>4</v>
      </c>
      <c r="Q12" s="14">
        <v>4</v>
      </c>
      <c r="R12" s="14">
        <v>3</v>
      </c>
      <c r="S12" s="14">
        <v>3</v>
      </c>
      <c r="T12" s="14">
        <v>3</v>
      </c>
      <c r="U12" s="14">
        <v>3</v>
      </c>
      <c r="V12" s="14">
        <v>3</v>
      </c>
      <c r="W12" s="14">
        <v>4</v>
      </c>
      <c r="X12" s="14">
        <v>4</v>
      </c>
      <c r="Y12" s="14">
        <v>3</v>
      </c>
      <c r="Z12" s="14">
        <v>4</v>
      </c>
      <c r="AA12" s="14">
        <v>3</v>
      </c>
      <c r="AB12" s="14">
        <v>4</v>
      </c>
      <c r="AC12" s="14">
        <v>3</v>
      </c>
      <c r="AD12" s="14">
        <v>3</v>
      </c>
      <c r="AE12" s="14">
        <v>4</v>
      </c>
      <c r="AF12" s="14">
        <v>4</v>
      </c>
      <c r="AG12" s="14">
        <v>4</v>
      </c>
      <c r="AH12" s="14">
        <v>4</v>
      </c>
      <c r="AI12" s="14">
        <v>3</v>
      </c>
      <c r="AJ12" s="14">
        <v>4</v>
      </c>
      <c r="AK12" s="14">
        <v>3</v>
      </c>
      <c r="AL12" s="14">
        <v>3</v>
      </c>
      <c r="AM12" s="14">
        <v>3</v>
      </c>
      <c r="AN12" s="14">
        <v>3</v>
      </c>
      <c r="AO12" s="14">
        <v>4</v>
      </c>
      <c r="AP12" s="14">
        <v>3</v>
      </c>
      <c r="AQ12" s="14">
        <v>4</v>
      </c>
      <c r="AR12" s="14">
        <v>4</v>
      </c>
      <c r="AS12" s="14">
        <v>3</v>
      </c>
      <c r="AT12" s="14">
        <v>4</v>
      </c>
    </row>
    <row r="13" spans="1:46">
      <c r="A13" s="11" t="s">
        <v>21</v>
      </c>
      <c r="B13" s="17">
        <f t="shared" si="0"/>
        <v>3.4444444444444446</v>
      </c>
      <c r="C13" s="17">
        <f t="shared" si="1"/>
        <v>0.54997194092287027</v>
      </c>
      <c r="D13" s="20">
        <f t="shared" si="2"/>
        <v>36</v>
      </c>
      <c r="E13" s="33">
        <f t="shared" si="3"/>
        <v>2</v>
      </c>
      <c r="F13" s="18">
        <f t="shared" si="4"/>
        <v>4</v>
      </c>
      <c r="G13" s="19">
        <f t="shared" si="5"/>
        <v>0</v>
      </c>
      <c r="H13" s="19">
        <f t="shared" si="6"/>
        <v>2.7777777777777777</v>
      </c>
      <c r="I13" s="19">
        <f t="shared" si="7"/>
        <v>50</v>
      </c>
      <c r="J13" s="19">
        <f t="shared" si="8"/>
        <v>47.222222222222221</v>
      </c>
      <c r="K13" s="14">
        <v>3</v>
      </c>
      <c r="L13" s="14">
        <v>3</v>
      </c>
      <c r="M13" s="14">
        <v>2</v>
      </c>
      <c r="N13" s="14">
        <v>4</v>
      </c>
      <c r="O13" s="14">
        <v>3</v>
      </c>
      <c r="P13" s="14">
        <v>4</v>
      </c>
      <c r="Q13" s="14">
        <v>4</v>
      </c>
      <c r="R13" s="14">
        <v>3</v>
      </c>
      <c r="S13" s="14">
        <v>4</v>
      </c>
      <c r="T13" s="14">
        <v>3</v>
      </c>
      <c r="U13" s="14">
        <v>3</v>
      </c>
      <c r="V13" s="14">
        <v>3</v>
      </c>
      <c r="W13" s="14">
        <v>3</v>
      </c>
      <c r="X13" s="14">
        <v>4</v>
      </c>
      <c r="Y13" s="14">
        <v>3</v>
      </c>
      <c r="Z13" s="14">
        <v>4</v>
      </c>
      <c r="AA13" s="14">
        <v>3</v>
      </c>
      <c r="AB13" s="14">
        <v>4</v>
      </c>
      <c r="AC13" s="14">
        <v>3</v>
      </c>
      <c r="AD13" s="14">
        <v>3</v>
      </c>
      <c r="AE13" s="14">
        <v>4</v>
      </c>
      <c r="AF13" s="14">
        <v>4</v>
      </c>
      <c r="AG13" s="14">
        <v>4</v>
      </c>
      <c r="AH13" s="14">
        <v>4</v>
      </c>
      <c r="AI13" s="14">
        <v>3</v>
      </c>
      <c r="AJ13" s="14">
        <v>4</v>
      </c>
      <c r="AK13" s="14">
        <v>4</v>
      </c>
      <c r="AL13" s="14">
        <v>3</v>
      </c>
      <c r="AM13" s="14">
        <v>4</v>
      </c>
      <c r="AN13" s="14">
        <v>3</v>
      </c>
      <c r="AO13" s="14">
        <v>4</v>
      </c>
      <c r="AP13" s="14">
        <v>3</v>
      </c>
      <c r="AQ13" s="14">
        <v>3</v>
      </c>
      <c r="AR13" s="14">
        <v>4</v>
      </c>
      <c r="AS13" s="14">
        <v>3</v>
      </c>
      <c r="AT13" s="14">
        <v>4</v>
      </c>
    </row>
    <row r="14" spans="1:46">
      <c r="A14" s="11" t="s">
        <v>22</v>
      </c>
      <c r="B14" s="17">
        <f t="shared" si="0"/>
        <v>3.4444444444444446</v>
      </c>
      <c r="C14" s="17">
        <f t="shared" si="1"/>
        <v>0.54997194092287027</v>
      </c>
      <c r="D14" s="20">
        <f t="shared" si="2"/>
        <v>36</v>
      </c>
      <c r="E14" s="33">
        <f t="shared" si="3"/>
        <v>2</v>
      </c>
      <c r="F14" s="18">
        <f t="shared" si="4"/>
        <v>4</v>
      </c>
      <c r="G14" s="19">
        <f t="shared" si="5"/>
        <v>0</v>
      </c>
      <c r="H14" s="19">
        <f t="shared" si="6"/>
        <v>2.7777777777777777</v>
      </c>
      <c r="I14" s="19">
        <f t="shared" si="7"/>
        <v>50</v>
      </c>
      <c r="J14" s="19">
        <f t="shared" si="8"/>
        <v>47.222222222222221</v>
      </c>
      <c r="K14" s="14">
        <v>4</v>
      </c>
      <c r="L14" s="14">
        <v>3</v>
      </c>
      <c r="M14" s="14">
        <v>2</v>
      </c>
      <c r="N14" s="14">
        <v>4</v>
      </c>
      <c r="O14" s="14">
        <v>4</v>
      </c>
      <c r="P14" s="14">
        <v>4</v>
      </c>
      <c r="Q14" s="14">
        <v>4</v>
      </c>
      <c r="R14" s="14">
        <v>3</v>
      </c>
      <c r="S14" s="14">
        <v>3</v>
      </c>
      <c r="T14" s="14">
        <v>3</v>
      </c>
      <c r="U14" s="14">
        <v>3</v>
      </c>
      <c r="V14" s="14">
        <v>4</v>
      </c>
      <c r="W14" s="14">
        <v>3</v>
      </c>
      <c r="X14" s="14">
        <v>4</v>
      </c>
      <c r="Y14" s="14">
        <v>3</v>
      </c>
      <c r="Z14" s="14">
        <v>4</v>
      </c>
      <c r="AA14" s="14">
        <v>3</v>
      </c>
      <c r="AB14" s="14">
        <v>4</v>
      </c>
      <c r="AC14" s="14">
        <v>3</v>
      </c>
      <c r="AD14" s="14">
        <v>3</v>
      </c>
      <c r="AE14" s="14">
        <v>4</v>
      </c>
      <c r="AF14" s="14">
        <v>4</v>
      </c>
      <c r="AG14" s="14">
        <v>4</v>
      </c>
      <c r="AH14" s="14">
        <v>4</v>
      </c>
      <c r="AI14" s="14">
        <v>3</v>
      </c>
      <c r="AJ14" s="14">
        <v>3</v>
      </c>
      <c r="AK14" s="14">
        <v>3</v>
      </c>
      <c r="AL14" s="14">
        <v>3</v>
      </c>
      <c r="AM14" s="14">
        <v>3</v>
      </c>
      <c r="AN14" s="14">
        <v>3</v>
      </c>
      <c r="AO14" s="14">
        <v>4</v>
      </c>
      <c r="AP14" s="14">
        <v>3</v>
      </c>
      <c r="AQ14" s="14">
        <v>4</v>
      </c>
      <c r="AR14" s="14">
        <v>4</v>
      </c>
      <c r="AS14" s="14">
        <v>3</v>
      </c>
      <c r="AT14" s="14">
        <v>4</v>
      </c>
    </row>
    <row r="15" spans="1:46">
      <c r="A15" s="11" t="s">
        <v>23</v>
      </c>
      <c r="B15" s="17">
        <f t="shared" si="0"/>
        <v>3.4722222222222223</v>
      </c>
      <c r="C15" s="17">
        <f t="shared" si="1"/>
        <v>0.55207241428754972</v>
      </c>
      <c r="D15" s="20">
        <f t="shared" si="2"/>
        <v>36</v>
      </c>
      <c r="E15" s="33">
        <f t="shared" si="3"/>
        <v>2</v>
      </c>
      <c r="F15" s="18">
        <f t="shared" si="4"/>
        <v>4</v>
      </c>
      <c r="G15" s="19">
        <f t="shared" si="5"/>
        <v>0</v>
      </c>
      <c r="H15" s="19">
        <f t="shared" si="6"/>
        <v>2.7777777777777777</v>
      </c>
      <c r="I15" s="19">
        <f t="shared" si="7"/>
        <v>47.222222222222221</v>
      </c>
      <c r="J15" s="19">
        <f t="shared" si="8"/>
        <v>50</v>
      </c>
      <c r="K15" s="14">
        <v>3</v>
      </c>
      <c r="L15" s="14">
        <v>3</v>
      </c>
      <c r="M15" s="14">
        <v>2</v>
      </c>
      <c r="N15" s="14">
        <v>4</v>
      </c>
      <c r="O15" s="14">
        <v>3</v>
      </c>
      <c r="P15" s="14">
        <v>4</v>
      </c>
      <c r="Q15" s="14">
        <v>4</v>
      </c>
      <c r="R15" s="14">
        <v>3</v>
      </c>
      <c r="S15" s="14">
        <v>4</v>
      </c>
      <c r="T15" s="14">
        <v>3</v>
      </c>
      <c r="U15" s="14">
        <v>3</v>
      </c>
      <c r="V15" s="14">
        <v>3</v>
      </c>
      <c r="W15" s="14">
        <v>3</v>
      </c>
      <c r="X15" s="14">
        <v>4</v>
      </c>
      <c r="Y15" s="14">
        <v>3</v>
      </c>
      <c r="Z15" s="14">
        <v>4</v>
      </c>
      <c r="AA15" s="14">
        <v>3</v>
      </c>
      <c r="AB15" s="14">
        <v>4</v>
      </c>
      <c r="AC15" s="14">
        <v>3</v>
      </c>
      <c r="AD15" s="14">
        <v>3</v>
      </c>
      <c r="AE15" s="14">
        <v>4</v>
      </c>
      <c r="AF15" s="14">
        <v>4</v>
      </c>
      <c r="AG15" s="14">
        <v>4</v>
      </c>
      <c r="AH15" s="14">
        <v>4</v>
      </c>
      <c r="AI15" s="14">
        <v>3</v>
      </c>
      <c r="AJ15" s="14">
        <v>4</v>
      </c>
      <c r="AK15" s="14">
        <v>4</v>
      </c>
      <c r="AL15" s="14">
        <v>4</v>
      </c>
      <c r="AM15" s="14">
        <v>4</v>
      </c>
      <c r="AN15" s="14">
        <v>3</v>
      </c>
      <c r="AO15" s="14">
        <v>4</v>
      </c>
      <c r="AP15" s="14">
        <v>3</v>
      </c>
      <c r="AQ15" s="14">
        <v>3</v>
      </c>
      <c r="AR15" s="14">
        <v>4</v>
      </c>
      <c r="AS15" s="14">
        <v>3</v>
      </c>
      <c r="AT15" s="14">
        <v>4</v>
      </c>
    </row>
    <row r="16" spans="1:46">
      <c r="A16" s="11" t="s">
        <v>24</v>
      </c>
      <c r="B16" s="17">
        <f t="shared" si="0"/>
        <v>3.5277777777777777</v>
      </c>
      <c r="C16" s="17">
        <f t="shared" si="1"/>
        <v>0.49922779876698414</v>
      </c>
      <c r="D16" s="20">
        <f t="shared" si="2"/>
        <v>36</v>
      </c>
      <c r="E16" s="33">
        <f t="shared" si="3"/>
        <v>3</v>
      </c>
      <c r="F16" s="18">
        <f t="shared" si="4"/>
        <v>4</v>
      </c>
      <c r="G16" s="19">
        <f t="shared" si="5"/>
        <v>0</v>
      </c>
      <c r="H16" s="19">
        <f t="shared" si="6"/>
        <v>0</v>
      </c>
      <c r="I16" s="19">
        <f t="shared" si="7"/>
        <v>47.222222222222221</v>
      </c>
      <c r="J16" s="19">
        <f t="shared" si="8"/>
        <v>52.777777777777779</v>
      </c>
      <c r="K16" s="14">
        <v>3</v>
      </c>
      <c r="L16" s="14">
        <v>3</v>
      </c>
      <c r="M16" s="14">
        <v>3</v>
      </c>
      <c r="N16" s="14">
        <v>4</v>
      </c>
      <c r="O16" s="14">
        <v>3</v>
      </c>
      <c r="P16" s="14">
        <v>4</v>
      </c>
      <c r="Q16" s="14">
        <v>4</v>
      </c>
      <c r="R16" s="14">
        <v>3</v>
      </c>
      <c r="S16" s="14">
        <v>3</v>
      </c>
      <c r="T16" s="14">
        <v>3</v>
      </c>
      <c r="U16" s="14">
        <v>3</v>
      </c>
      <c r="V16" s="14">
        <v>4</v>
      </c>
      <c r="W16" s="14">
        <v>4</v>
      </c>
      <c r="X16" s="14">
        <v>4</v>
      </c>
      <c r="Y16" s="14">
        <v>3</v>
      </c>
      <c r="Z16" s="14">
        <v>3</v>
      </c>
      <c r="AA16" s="14">
        <v>3</v>
      </c>
      <c r="AB16" s="14">
        <v>4</v>
      </c>
      <c r="AC16" s="14">
        <v>3</v>
      </c>
      <c r="AD16" s="14">
        <v>3</v>
      </c>
      <c r="AE16" s="14">
        <v>4</v>
      </c>
      <c r="AF16" s="14">
        <v>4</v>
      </c>
      <c r="AG16" s="14">
        <v>4</v>
      </c>
      <c r="AH16" s="14">
        <v>4</v>
      </c>
      <c r="AI16" s="14">
        <v>3</v>
      </c>
      <c r="AJ16" s="14">
        <v>4</v>
      </c>
      <c r="AK16" s="14">
        <v>4</v>
      </c>
      <c r="AL16" s="14">
        <v>4</v>
      </c>
      <c r="AM16" s="14">
        <v>4</v>
      </c>
      <c r="AN16" s="14">
        <v>3</v>
      </c>
      <c r="AO16" s="14">
        <v>4</v>
      </c>
      <c r="AP16" s="14">
        <v>3</v>
      </c>
      <c r="AQ16" s="14">
        <v>4</v>
      </c>
      <c r="AR16" s="14">
        <v>4</v>
      </c>
      <c r="AS16" s="14">
        <v>3</v>
      </c>
      <c r="AT16" s="14">
        <v>4</v>
      </c>
    </row>
    <row r="17" spans="1:46">
      <c r="A17" s="11" t="s">
        <v>25</v>
      </c>
      <c r="B17" s="17">
        <f t="shared" si="0"/>
        <v>3.3611111111111112</v>
      </c>
      <c r="C17" s="17">
        <f t="shared" si="1"/>
        <v>0.58465458832914419</v>
      </c>
      <c r="D17" s="20">
        <f t="shared" si="2"/>
        <v>36</v>
      </c>
      <c r="E17" s="33">
        <f t="shared" si="3"/>
        <v>2</v>
      </c>
      <c r="F17" s="18">
        <f t="shared" si="4"/>
        <v>4</v>
      </c>
      <c r="G17" s="19">
        <f t="shared" si="5"/>
        <v>0</v>
      </c>
      <c r="H17" s="19">
        <f t="shared" si="6"/>
        <v>5.5555555555555554</v>
      </c>
      <c r="I17" s="19">
        <f t="shared" si="7"/>
        <v>52.777777777777779</v>
      </c>
      <c r="J17" s="19">
        <f t="shared" si="8"/>
        <v>41.666666666666671</v>
      </c>
      <c r="K17" s="14">
        <v>3</v>
      </c>
      <c r="L17" s="14">
        <v>4</v>
      </c>
      <c r="M17" s="14">
        <v>2</v>
      </c>
      <c r="N17" s="14">
        <v>4</v>
      </c>
      <c r="O17" s="14">
        <v>3</v>
      </c>
      <c r="P17" s="14">
        <v>4</v>
      </c>
      <c r="Q17" s="14">
        <v>4</v>
      </c>
      <c r="R17" s="14">
        <v>3</v>
      </c>
      <c r="S17" s="14">
        <v>3</v>
      </c>
      <c r="T17" s="14">
        <v>3</v>
      </c>
      <c r="U17" s="14">
        <v>3</v>
      </c>
      <c r="V17" s="14">
        <v>3</v>
      </c>
      <c r="W17" s="14">
        <v>3</v>
      </c>
      <c r="X17" s="14">
        <v>4</v>
      </c>
      <c r="Y17" s="14">
        <v>3</v>
      </c>
      <c r="Z17" s="14">
        <v>4</v>
      </c>
      <c r="AA17" s="14">
        <v>3</v>
      </c>
      <c r="AB17" s="14">
        <v>4</v>
      </c>
      <c r="AC17" s="14">
        <v>3</v>
      </c>
      <c r="AD17" s="14">
        <v>3</v>
      </c>
      <c r="AE17" s="14">
        <v>4</v>
      </c>
      <c r="AF17" s="14">
        <v>4</v>
      </c>
      <c r="AG17" s="14">
        <v>4</v>
      </c>
      <c r="AH17" s="14">
        <v>4</v>
      </c>
      <c r="AI17" s="14">
        <v>2</v>
      </c>
      <c r="AJ17" s="14">
        <v>3</v>
      </c>
      <c r="AK17" s="14">
        <v>3</v>
      </c>
      <c r="AL17" s="14">
        <v>3</v>
      </c>
      <c r="AM17" s="14">
        <v>4</v>
      </c>
      <c r="AN17" s="14">
        <v>3</v>
      </c>
      <c r="AO17" s="14">
        <v>4</v>
      </c>
      <c r="AP17" s="14">
        <v>3</v>
      </c>
      <c r="AQ17" s="14">
        <v>3</v>
      </c>
      <c r="AR17" s="14">
        <v>4</v>
      </c>
      <c r="AS17" s="14">
        <v>3</v>
      </c>
      <c r="AT17" s="14">
        <v>4</v>
      </c>
    </row>
    <row r="18" spans="1:46">
      <c r="A18" s="11" t="s">
        <v>26</v>
      </c>
      <c r="B18" s="17">
        <f t="shared" si="0"/>
        <v>3.3333333333333335</v>
      </c>
      <c r="C18" s="17">
        <f t="shared" si="1"/>
        <v>0.62360956446232352</v>
      </c>
      <c r="D18" s="20">
        <f t="shared" si="2"/>
        <v>36</v>
      </c>
      <c r="E18" s="33">
        <f t="shared" si="3"/>
        <v>1</v>
      </c>
      <c r="F18" s="18">
        <f t="shared" si="4"/>
        <v>4</v>
      </c>
      <c r="G18" s="19">
        <f t="shared" si="5"/>
        <v>2.7777777777777777</v>
      </c>
      <c r="H18" s="19">
        <f t="shared" si="6"/>
        <v>0</v>
      </c>
      <c r="I18" s="19">
        <f t="shared" si="7"/>
        <v>58.333333333333336</v>
      </c>
      <c r="J18" s="19">
        <f t="shared" si="8"/>
        <v>38.888888888888893</v>
      </c>
      <c r="K18" s="14">
        <v>3</v>
      </c>
      <c r="L18" s="14">
        <v>4</v>
      </c>
      <c r="M18" s="14">
        <v>1</v>
      </c>
      <c r="N18" s="14">
        <v>4</v>
      </c>
      <c r="O18" s="14">
        <v>3</v>
      </c>
      <c r="P18" s="14">
        <v>3</v>
      </c>
      <c r="Q18" s="14">
        <v>4</v>
      </c>
      <c r="R18" s="14">
        <v>3</v>
      </c>
      <c r="S18" s="14">
        <v>3</v>
      </c>
      <c r="T18" s="14">
        <v>3</v>
      </c>
      <c r="U18" s="14">
        <v>3</v>
      </c>
      <c r="V18" s="14">
        <v>3</v>
      </c>
      <c r="W18" s="14">
        <v>4</v>
      </c>
      <c r="X18" s="14">
        <v>4</v>
      </c>
      <c r="Y18" s="14">
        <v>3</v>
      </c>
      <c r="Z18" s="14">
        <v>4</v>
      </c>
      <c r="AA18" s="14">
        <v>3</v>
      </c>
      <c r="AB18" s="14">
        <v>4</v>
      </c>
      <c r="AC18" s="14">
        <v>3</v>
      </c>
      <c r="AD18" s="14">
        <v>3</v>
      </c>
      <c r="AE18" s="14">
        <v>4</v>
      </c>
      <c r="AF18" s="14">
        <v>4</v>
      </c>
      <c r="AG18" s="14">
        <v>4</v>
      </c>
      <c r="AH18" s="14">
        <v>3</v>
      </c>
      <c r="AI18" s="14">
        <v>3</v>
      </c>
      <c r="AJ18" s="14">
        <v>3</v>
      </c>
      <c r="AK18" s="14">
        <v>4</v>
      </c>
      <c r="AL18" s="14">
        <v>3</v>
      </c>
      <c r="AM18" s="14">
        <v>3</v>
      </c>
      <c r="AN18" s="14">
        <v>3</v>
      </c>
      <c r="AO18" s="14">
        <v>4</v>
      </c>
      <c r="AP18" s="14">
        <v>3</v>
      </c>
      <c r="AQ18" s="14">
        <v>3</v>
      </c>
      <c r="AR18" s="14">
        <v>4</v>
      </c>
      <c r="AS18" s="14">
        <v>3</v>
      </c>
      <c r="AT18" s="14">
        <v>4</v>
      </c>
    </row>
    <row r="19" spans="1:46">
      <c r="A19" s="11" t="s">
        <v>27</v>
      </c>
      <c r="B19" s="17">
        <f t="shared" si="0"/>
        <v>3.4166666666666665</v>
      </c>
      <c r="C19" s="17">
        <f t="shared" si="1"/>
        <v>0.49300664859163468</v>
      </c>
      <c r="D19" s="20">
        <f t="shared" si="2"/>
        <v>36</v>
      </c>
      <c r="E19" s="33">
        <f t="shared" si="3"/>
        <v>3</v>
      </c>
      <c r="F19" s="18">
        <f t="shared" si="4"/>
        <v>4</v>
      </c>
      <c r="G19" s="19">
        <f t="shared" si="5"/>
        <v>0</v>
      </c>
      <c r="H19" s="19">
        <f t="shared" si="6"/>
        <v>0</v>
      </c>
      <c r="I19" s="19">
        <f t="shared" si="7"/>
        <v>58.333333333333336</v>
      </c>
      <c r="J19" s="19">
        <f t="shared" si="8"/>
        <v>41.666666666666671</v>
      </c>
      <c r="K19" s="14">
        <v>3</v>
      </c>
      <c r="L19" s="14">
        <v>3</v>
      </c>
      <c r="M19" s="14">
        <v>3</v>
      </c>
      <c r="N19" s="14">
        <v>4</v>
      </c>
      <c r="O19" s="14">
        <v>3</v>
      </c>
      <c r="P19" s="14">
        <v>3</v>
      </c>
      <c r="Q19" s="14">
        <v>4</v>
      </c>
      <c r="R19" s="14">
        <v>3</v>
      </c>
      <c r="S19" s="14">
        <v>4</v>
      </c>
      <c r="T19" s="14">
        <v>3</v>
      </c>
      <c r="U19" s="14">
        <v>3</v>
      </c>
      <c r="V19" s="14">
        <v>3</v>
      </c>
      <c r="W19" s="14">
        <v>3</v>
      </c>
      <c r="X19" s="14">
        <v>4</v>
      </c>
      <c r="Y19" s="14">
        <v>3</v>
      </c>
      <c r="Z19" s="14">
        <v>4</v>
      </c>
      <c r="AA19" s="14">
        <v>3</v>
      </c>
      <c r="AB19" s="14">
        <v>4</v>
      </c>
      <c r="AC19" s="14">
        <v>3</v>
      </c>
      <c r="AD19" s="14">
        <v>3</v>
      </c>
      <c r="AE19" s="14">
        <v>4</v>
      </c>
      <c r="AF19" s="14">
        <v>4</v>
      </c>
      <c r="AG19" s="14">
        <v>4</v>
      </c>
      <c r="AH19" s="14">
        <v>4</v>
      </c>
      <c r="AI19" s="14">
        <v>3</v>
      </c>
      <c r="AJ19" s="14">
        <v>3</v>
      </c>
      <c r="AK19" s="14">
        <v>4</v>
      </c>
      <c r="AL19" s="14">
        <v>3</v>
      </c>
      <c r="AM19" s="14">
        <v>3</v>
      </c>
      <c r="AN19" s="14">
        <v>3</v>
      </c>
      <c r="AO19" s="14">
        <v>4</v>
      </c>
      <c r="AP19" s="14">
        <v>3</v>
      </c>
      <c r="AQ19" s="14">
        <v>4</v>
      </c>
      <c r="AR19" s="14">
        <v>4</v>
      </c>
      <c r="AS19" s="14">
        <v>3</v>
      </c>
      <c r="AT19" s="14">
        <v>4</v>
      </c>
    </row>
    <row r="20" spans="1:46">
      <c r="A20" s="11" t="s">
        <v>28</v>
      </c>
      <c r="B20" s="17">
        <f t="shared" si="0"/>
        <v>3.4722222222222223</v>
      </c>
      <c r="C20" s="17">
        <f t="shared" si="1"/>
        <v>0.55207241428754972</v>
      </c>
      <c r="D20" s="20">
        <f t="shared" si="2"/>
        <v>36</v>
      </c>
      <c r="E20" s="33">
        <f t="shared" si="3"/>
        <v>2</v>
      </c>
      <c r="F20" s="18">
        <f t="shared" si="4"/>
        <v>4</v>
      </c>
      <c r="G20" s="19">
        <f t="shared" si="5"/>
        <v>0</v>
      </c>
      <c r="H20" s="19">
        <f t="shared" si="6"/>
        <v>2.7777777777777777</v>
      </c>
      <c r="I20" s="19">
        <f t="shared" si="7"/>
        <v>47.222222222222221</v>
      </c>
      <c r="J20" s="19">
        <f t="shared" si="8"/>
        <v>50</v>
      </c>
      <c r="K20" s="14">
        <v>3</v>
      </c>
      <c r="L20" s="14">
        <v>3</v>
      </c>
      <c r="M20" s="14">
        <v>2</v>
      </c>
      <c r="N20" s="14">
        <v>4</v>
      </c>
      <c r="O20" s="14">
        <v>3</v>
      </c>
      <c r="P20" s="14">
        <v>4</v>
      </c>
      <c r="Q20" s="14">
        <v>4</v>
      </c>
      <c r="R20" s="14">
        <v>3</v>
      </c>
      <c r="S20" s="14">
        <v>4</v>
      </c>
      <c r="T20" s="14">
        <v>3</v>
      </c>
      <c r="U20" s="14">
        <v>3</v>
      </c>
      <c r="V20" s="14">
        <v>4</v>
      </c>
      <c r="W20" s="14">
        <v>3</v>
      </c>
      <c r="X20" s="14">
        <v>4</v>
      </c>
      <c r="Y20" s="14">
        <v>3</v>
      </c>
      <c r="Z20" s="14">
        <v>4</v>
      </c>
      <c r="AA20" s="14">
        <v>3</v>
      </c>
      <c r="AB20" s="14">
        <v>4</v>
      </c>
      <c r="AC20" s="14">
        <v>3</v>
      </c>
      <c r="AD20" s="14">
        <v>3</v>
      </c>
      <c r="AE20" s="14">
        <v>4</v>
      </c>
      <c r="AF20" s="14">
        <v>4</v>
      </c>
      <c r="AG20" s="14">
        <v>4</v>
      </c>
      <c r="AH20" s="14">
        <v>4</v>
      </c>
      <c r="AI20" s="14">
        <v>4</v>
      </c>
      <c r="AJ20" s="14">
        <v>3</v>
      </c>
      <c r="AK20" s="14">
        <v>4</v>
      </c>
      <c r="AL20" s="14">
        <v>3</v>
      </c>
      <c r="AM20" s="14">
        <v>3</v>
      </c>
      <c r="AN20" s="14">
        <v>4</v>
      </c>
      <c r="AO20" s="14">
        <v>4</v>
      </c>
      <c r="AP20" s="14">
        <v>3</v>
      </c>
      <c r="AQ20" s="14">
        <v>3</v>
      </c>
      <c r="AR20" s="14">
        <v>4</v>
      </c>
      <c r="AS20" s="14">
        <v>3</v>
      </c>
      <c r="AT20" s="14">
        <v>4</v>
      </c>
    </row>
    <row r="21" spans="1:46">
      <c r="A21" s="11" t="s">
        <v>29</v>
      </c>
      <c r="B21" s="17">
        <f t="shared" si="0"/>
        <v>3.5277777777777777</v>
      </c>
      <c r="C21" s="17">
        <f t="shared" si="1"/>
        <v>0.55207241428754972</v>
      </c>
      <c r="D21" s="20">
        <f t="shared" si="2"/>
        <v>36</v>
      </c>
      <c r="E21" s="33">
        <f t="shared" si="3"/>
        <v>2</v>
      </c>
      <c r="F21" s="18">
        <f t="shared" si="4"/>
        <v>4</v>
      </c>
      <c r="G21" s="19">
        <f t="shared" si="5"/>
        <v>0</v>
      </c>
      <c r="H21" s="19">
        <f t="shared" si="6"/>
        <v>2.7777777777777777</v>
      </c>
      <c r="I21" s="19">
        <f t="shared" si="7"/>
        <v>41.666666666666671</v>
      </c>
      <c r="J21" s="19">
        <f t="shared" si="8"/>
        <v>55.555555555555557</v>
      </c>
      <c r="K21" s="14">
        <v>4</v>
      </c>
      <c r="L21" s="14">
        <v>3</v>
      </c>
      <c r="M21" s="14">
        <v>3</v>
      </c>
      <c r="N21" s="14">
        <v>4</v>
      </c>
      <c r="O21" s="14">
        <v>2</v>
      </c>
      <c r="P21" s="14">
        <v>4</v>
      </c>
      <c r="Q21" s="14">
        <v>4</v>
      </c>
      <c r="R21" s="14">
        <v>3</v>
      </c>
      <c r="S21" s="14">
        <v>4</v>
      </c>
      <c r="T21" s="14">
        <v>3</v>
      </c>
      <c r="U21" s="14">
        <v>3</v>
      </c>
      <c r="V21" s="14">
        <v>4</v>
      </c>
      <c r="W21" s="14">
        <v>4</v>
      </c>
      <c r="X21" s="14">
        <v>4</v>
      </c>
      <c r="Y21" s="14">
        <v>3</v>
      </c>
      <c r="Z21" s="14">
        <v>4</v>
      </c>
      <c r="AA21" s="14">
        <v>3</v>
      </c>
      <c r="AB21" s="14">
        <v>4</v>
      </c>
      <c r="AC21" s="14">
        <v>3</v>
      </c>
      <c r="AD21" s="14">
        <v>3</v>
      </c>
      <c r="AE21" s="14">
        <v>4</v>
      </c>
      <c r="AF21" s="14">
        <v>4</v>
      </c>
      <c r="AG21" s="14">
        <v>4</v>
      </c>
      <c r="AH21" s="14">
        <v>3</v>
      </c>
      <c r="AI21" s="14">
        <v>4</v>
      </c>
      <c r="AJ21" s="14">
        <v>3</v>
      </c>
      <c r="AK21" s="14">
        <v>4</v>
      </c>
      <c r="AL21" s="14">
        <v>4</v>
      </c>
      <c r="AM21" s="14">
        <v>3</v>
      </c>
      <c r="AN21" s="14">
        <v>3</v>
      </c>
      <c r="AO21" s="14">
        <v>4</v>
      </c>
      <c r="AP21" s="14">
        <v>3</v>
      </c>
      <c r="AQ21" s="14">
        <v>4</v>
      </c>
      <c r="AR21" s="14">
        <v>4</v>
      </c>
      <c r="AS21" s="14">
        <v>3</v>
      </c>
      <c r="AT21" s="14">
        <v>4</v>
      </c>
    </row>
    <row r="22" spans="1:46">
      <c r="A22" s="11" t="s">
        <v>30</v>
      </c>
      <c r="B22" s="17">
        <f t="shared" si="0"/>
        <v>3.4444444444444446</v>
      </c>
      <c r="C22" s="17">
        <f t="shared" si="1"/>
        <v>0.59835164523716711</v>
      </c>
      <c r="D22" s="20">
        <f t="shared" si="2"/>
        <v>36</v>
      </c>
      <c r="E22" s="33">
        <f t="shared" si="3"/>
        <v>2</v>
      </c>
      <c r="F22" s="18">
        <f t="shared" si="4"/>
        <v>4</v>
      </c>
      <c r="G22" s="19">
        <f t="shared" si="5"/>
        <v>0</v>
      </c>
      <c r="H22" s="19">
        <f>COUNTIF($K22:$AT22,2)/$D22*100</f>
        <v>5.5555555555555554</v>
      </c>
      <c r="I22" s="19">
        <f t="shared" si="7"/>
        <v>44.444444444444443</v>
      </c>
      <c r="J22" s="19">
        <f t="shared" si="8"/>
        <v>50</v>
      </c>
      <c r="K22" s="14">
        <v>4</v>
      </c>
      <c r="L22" s="14">
        <v>3</v>
      </c>
      <c r="M22" s="14">
        <v>2</v>
      </c>
      <c r="N22" s="14">
        <v>4</v>
      </c>
      <c r="O22" s="14">
        <v>2</v>
      </c>
      <c r="P22" s="14">
        <v>4</v>
      </c>
      <c r="Q22" s="14">
        <v>4</v>
      </c>
      <c r="R22" s="14">
        <v>3</v>
      </c>
      <c r="S22" s="14">
        <v>3</v>
      </c>
      <c r="T22" s="14">
        <v>3</v>
      </c>
      <c r="U22" s="14">
        <v>3</v>
      </c>
      <c r="V22" s="14">
        <v>3</v>
      </c>
      <c r="W22" s="14">
        <v>4</v>
      </c>
      <c r="X22" s="14">
        <v>4</v>
      </c>
      <c r="Y22" s="14">
        <v>3</v>
      </c>
      <c r="Z22" s="14">
        <v>4</v>
      </c>
      <c r="AA22" s="14">
        <v>3</v>
      </c>
      <c r="AB22" s="14">
        <v>4</v>
      </c>
      <c r="AC22" s="14">
        <v>3</v>
      </c>
      <c r="AD22" s="14">
        <v>3</v>
      </c>
      <c r="AE22" s="14">
        <v>4</v>
      </c>
      <c r="AF22" s="14">
        <v>4</v>
      </c>
      <c r="AG22" s="14">
        <v>4</v>
      </c>
      <c r="AH22" s="14">
        <v>4</v>
      </c>
      <c r="AI22" s="14">
        <v>4</v>
      </c>
      <c r="AJ22" s="14">
        <v>3</v>
      </c>
      <c r="AK22" s="14">
        <v>4</v>
      </c>
      <c r="AL22" s="14">
        <v>4</v>
      </c>
      <c r="AM22" s="14">
        <v>3</v>
      </c>
      <c r="AN22" s="14">
        <v>3</v>
      </c>
      <c r="AO22" s="14">
        <v>4</v>
      </c>
      <c r="AP22" s="14">
        <v>3</v>
      </c>
      <c r="AQ22" s="14">
        <v>3</v>
      </c>
      <c r="AR22" s="14">
        <v>4</v>
      </c>
      <c r="AS22" s="14">
        <v>3</v>
      </c>
      <c r="AT22" s="14">
        <v>4</v>
      </c>
    </row>
    <row r="23" spans="1:46">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row>
    <row r="24" spans="1:46">
      <c r="A24" s="16" t="s">
        <v>31</v>
      </c>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row>
    <row r="25" spans="1:46">
      <c r="A25" s="21" t="s">
        <v>32</v>
      </c>
      <c r="B25" s="22" t="s">
        <v>33</v>
      </c>
      <c r="C25" s="23"/>
      <c r="D25" s="23"/>
      <c r="E25" s="23"/>
      <c r="F25" s="21"/>
      <c r="G25" s="23"/>
      <c r="H25" s="23"/>
      <c r="I25" s="23"/>
      <c r="J25" s="2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row>
    <row r="26" spans="1:46">
      <c r="A26" s="25" t="s">
        <v>34</v>
      </c>
      <c r="B26" s="28" t="s">
        <v>35</v>
      </c>
      <c r="C26" s="29"/>
      <c r="D26" s="29"/>
      <c r="E26" s="29"/>
      <c r="F26" s="29"/>
      <c r="G26" s="29"/>
      <c r="H26" s="29"/>
      <c r="I26" s="29"/>
      <c r="J26" s="30"/>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row>
    <row r="27" spans="1:46">
      <c r="A27" s="26" t="s">
        <v>36</v>
      </c>
      <c r="B27" s="15" t="s">
        <v>37</v>
      </c>
      <c r="C27" s="14"/>
      <c r="D27" s="15"/>
      <c r="E27" s="15"/>
      <c r="F27" s="15"/>
      <c r="G27" s="15"/>
      <c r="H27" s="15"/>
      <c r="I27" s="15"/>
      <c r="J27" s="32"/>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row>
    <row r="28" spans="1:46">
      <c r="A28" s="26" t="s">
        <v>38</v>
      </c>
      <c r="B28" s="31" t="s">
        <v>39</v>
      </c>
      <c r="C28" s="15"/>
      <c r="D28" s="15"/>
      <c r="E28" s="15"/>
      <c r="F28" s="15"/>
      <c r="G28" s="15"/>
      <c r="H28" s="15"/>
      <c r="I28" s="15"/>
      <c r="J28" s="32"/>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row>
    <row r="29" spans="1:46">
      <c r="A29" s="26" t="s">
        <v>40</v>
      </c>
      <c r="B29" s="31" t="s">
        <v>41</v>
      </c>
      <c r="C29" s="15"/>
      <c r="D29" s="15"/>
      <c r="E29" s="15"/>
      <c r="F29" s="15"/>
      <c r="G29" s="15"/>
      <c r="H29" s="15"/>
      <c r="I29" s="15"/>
      <c r="J29" s="32"/>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row>
    <row r="30" spans="1:46">
      <c r="A30" s="26" t="s">
        <v>42</v>
      </c>
      <c r="B30" s="31" t="s">
        <v>43</v>
      </c>
      <c r="C30" s="15"/>
      <c r="D30" s="15"/>
      <c r="E30" s="15"/>
      <c r="F30" s="15"/>
      <c r="G30" s="15"/>
      <c r="H30" s="15"/>
      <c r="I30" s="15"/>
      <c r="J30" s="32"/>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row>
    <row r="31" spans="1:46">
      <c r="A31" s="26" t="s">
        <v>44</v>
      </c>
      <c r="B31" s="31" t="s">
        <v>45</v>
      </c>
      <c r="C31" s="15"/>
      <c r="D31" s="15"/>
      <c r="E31" s="15"/>
      <c r="F31" s="15"/>
      <c r="G31" s="15"/>
      <c r="H31" s="15"/>
      <c r="I31" s="15"/>
      <c r="J31" s="32"/>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row>
    <row r="32" spans="1:46">
      <c r="A32" s="26" t="s">
        <v>46</v>
      </c>
      <c r="B32" s="31" t="s">
        <v>47</v>
      </c>
      <c r="C32" s="15"/>
      <c r="D32" s="15"/>
      <c r="E32" s="15"/>
      <c r="F32" s="15"/>
      <c r="G32" s="15"/>
      <c r="H32" s="15"/>
      <c r="I32" s="15"/>
      <c r="J32" s="32"/>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row>
    <row r="33" spans="1:10">
      <c r="A33" s="26" t="s">
        <v>48</v>
      </c>
      <c r="B33" s="31" t="s">
        <v>49</v>
      </c>
      <c r="C33" s="15"/>
      <c r="D33" s="15"/>
      <c r="E33" s="15"/>
      <c r="F33" s="15"/>
      <c r="G33" s="15"/>
      <c r="H33" s="15"/>
      <c r="I33" s="15"/>
      <c r="J33" s="32"/>
    </row>
    <row r="34" spans="1:10">
      <c r="A34" s="26" t="s">
        <v>50</v>
      </c>
      <c r="B34" s="31" t="s">
        <v>51</v>
      </c>
      <c r="C34" s="15"/>
      <c r="D34" s="15"/>
      <c r="E34" s="15"/>
      <c r="F34" s="15"/>
      <c r="G34" s="15"/>
      <c r="H34" s="15"/>
      <c r="I34" s="15"/>
      <c r="J34" s="32"/>
    </row>
    <row r="35" spans="1:10">
      <c r="A35" s="26" t="s">
        <v>52</v>
      </c>
      <c r="B35" s="31" t="s">
        <v>53</v>
      </c>
      <c r="C35" s="15"/>
      <c r="D35" s="15"/>
      <c r="E35" s="15"/>
      <c r="F35" s="15"/>
      <c r="G35" s="15"/>
      <c r="H35" s="15"/>
      <c r="I35" s="15"/>
      <c r="J35" s="32"/>
    </row>
    <row r="36" spans="1:10">
      <c r="A36" s="26" t="s">
        <v>54</v>
      </c>
      <c r="B36" s="31"/>
      <c r="C36" s="15"/>
      <c r="D36" s="15"/>
      <c r="E36" s="15"/>
      <c r="F36" s="15"/>
      <c r="G36" s="15"/>
      <c r="H36" s="15"/>
      <c r="I36" s="15"/>
      <c r="J36" s="32"/>
    </row>
    <row r="37" spans="1:10">
      <c r="A37" s="26" t="s">
        <v>55</v>
      </c>
      <c r="B37" s="31" t="s">
        <v>56</v>
      </c>
      <c r="C37" s="15"/>
      <c r="D37" s="15"/>
      <c r="E37" s="15"/>
      <c r="F37" s="15"/>
      <c r="G37" s="15"/>
      <c r="H37" s="15"/>
      <c r="I37" s="15"/>
      <c r="J37" s="32"/>
    </row>
    <row r="38" spans="1:10">
      <c r="A38" s="26" t="s">
        <v>57</v>
      </c>
      <c r="B38" s="31" t="s">
        <v>58</v>
      </c>
      <c r="C38" s="15"/>
      <c r="D38" s="15"/>
      <c r="E38" s="15"/>
      <c r="F38" s="15"/>
      <c r="G38" s="15"/>
      <c r="H38" s="15"/>
      <c r="I38" s="15"/>
      <c r="J38" s="32"/>
    </row>
    <row r="39" spans="1:10">
      <c r="A39" s="26" t="s">
        <v>59</v>
      </c>
      <c r="B39" s="31"/>
      <c r="C39" s="15"/>
      <c r="D39" s="15"/>
      <c r="E39" s="15"/>
      <c r="F39" s="15"/>
      <c r="G39" s="15"/>
      <c r="H39" s="15"/>
      <c r="I39" s="15"/>
      <c r="J39" s="32"/>
    </row>
    <row r="40" spans="1:10">
      <c r="A40" s="26" t="s">
        <v>60</v>
      </c>
      <c r="B40" s="31"/>
      <c r="C40" s="15"/>
      <c r="D40" s="15"/>
      <c r="E40" s="15"/>
      <c r="F40" s="15"/>
      <c r="G40" s="15"/>
      <c r="H40" s="15"/>
      <c r="I40" s="15"/>
      <c r="J40" s="32"/>
    </row>
    <row r="41" spans="1:10">
      <c r="A41" s="26" t="s">
        <v>61</v>
      </c>
      <c r="B41" s="31" t="s">
        <v>62</v>
      </c>
      <c r="C41" s="15"/>
      <c r="D41" s="15"/>
      <c r="E41" s="15"/>
      <c r="F41" s="15"/>
      <c r="G41" s="15"/>
      <c r="H41" s="15"/>
      <c r="I41" s="15"/>
      <c r="J41" s="32"/>
    </row>
    <row r="42" spans="1:10">
      <c r="A42" s="26" t="s">
        <v>63</v>
      </c>
      <c r="B42" s="31"/>
      <c r="C42" s="15"/>
      <c r="D42" s="15"/>
      <c r="E42" s="15"/>
      <c r="F42" s="15"/>
      <c r="G42" s="15"/>
      <c r="H42" s="15"/>
      <c r="I42" s="15"/>
      <c r="J42" s="32"/>
    </row>
    <row r="43" spans="1:10">
      <c r="A43" s="26" t="s">
        <v>64</v>
      </c>
      <c r="B43" s="31"/>
      <c r="C43" s="15"/>
      <c r="D43" s="15"/>
      <c r="E43" s="15"/>
      <c r="F43" s="15"/>
      <c r="G43" s="15"/>
      <c r="H43" s="15"/>
      <c r="I43" s="15"/>
      <c r="J43" s="32"/>
    </row>
    <row r="44" spans="1:10">
      <c r="A44" s="26" t="s">
        <v>65</v>
      </c>
      <c r="B44" s="31" t="s">
        <v>66</v>
      </c>
      <c r="C44" s="15"/>
      <c r="D44" s="15"/>
      <c r="E44" s="15"/>
      <c r="F44" s="15"/>
      <c r="G44" s="15"/>
      <c r="H44" s="15"/>
      <c r="I44" s="15"/>
      <c r="J44" s="32"/>
    </row>
    <row r="45" spans="1:10">
      <c r="A45" s="26" t="s">
        <v>67</v>
      </c>
      <c r="B45" s="31" t="s">
        <v>68</v>
      </c>
      <c r="C45" s="15"/>
      <c r="D45" s="15"/>
      <c r="E45" s="15"/>
      <c r="F45" s="15"/>
      <c r="G45" s="15"/>
      <c r="H45" s="15"/>
      <c r="I45" s="15"/>
      <c r="J45" s="32"/>
    </row>
    <row r="46" spans="1:10">
      <c r="A46" s="26" t="s">
        <v>69</v>
      </c>
      <c r="B46" s="31"/>
      <c r="C46" s="15"/>
      <c r="D46" s="15"/>
      <c r="E46" s="15"/>
      <c r="F46" s="15"/>
      <c r="G46" s="15"/>
      <c r="H46" s="15"/>
      <c r="I46" s="15"/>
      <c r="J46" s="32"/>
    </row>
    <row r="47" spans="1:10">
      <c r="A47" s="26" t="s">
        <v>70</v>
      </c>
      <c r="B47" s="1" t="s">
        <v>71</v>
      </c>
      <c r="C47" s="15"/>
      <c r="D47" s="15"/>
      <c r="E47" s="15"/>
      <c r="F47" s="15"/>
      <c r="G47" s="15"/>
      <c r="H47" s="15"/>
      <c r="I47" s="15"/>
      <c r="J47" s="32"/>
    </row>
    <row r="48" spans="1:10">
      <c r="A48" s="26" t="s">
        <v>72</v>
      </c>
      <c r="B48" s="31"/>
      <c r="C48" s="15"/>
      <c r="D48" s="15"/>
      <c r="E48" s="15"/>
      <c r="F48" s="15"/>
      <c r="G48" s="15"/>
      <c r="H48" s="15"/>
      <c r="I48" s="15"/>
      <c r="J48" s="32"/>
    </row>
    <row r="49" spans="1:10">
      <c r="A49" s="26" t="s">
        <v>73</v>
      </c>
      <c r="B49" s="31" t="s">
        <v>74</v>
      </c>
      <c r="C49" s="15"/>
      <c r="D49" s="15"/>
      <c r="E49" s="15"/>
      <c r="F49" s="15"/>
      <c r="G49" s="15"/>
      <c r="H49" s="15"/>
      <c r="I49" s="15"/>
      <c r="J49" s="32"/>
    </row>
    <row r="50" spans="1:10">
      <c r="A50" s="26" t="s">
        <v>75</v>
      </c>
      <c r="B50" s="31"/>
      <c r="C50" s="15"/>
      <c r="D50" s="15"/>
      <c r="E50" s="15"/>
      <c r="F50" s="15"/>
      <c r="G50" s="15"/>
      <c r="H50" s="15"/>
      <c r="I50" s="15"/>
      <c r="J50" s="32"/>
    </row>
    <row r="51" spans="1:10">
      <c r="A51" s="26"/>
      <c r="B51" s="31"/>
      <c r="C51" s="15"/>
      <c r="D51" s="15"/>
      <c r="E51" s="15"/>
      <c r="F51" s="15"/>
      <c r="G51" s="15"/>
      <c r="H51" s="15"/>
      <c r="I51" s="15"/>
      <c r="J51" s="32"/>
    </row>
    <row r="52" spans="1:10">
      <c r="A52" s="26"/>
      <c r="B52" s="31"/>
      <c r="C52" s="15"/>
      <c r="D52" s="15"/>
      <c r="E52" s="15"/>
      <c r="F52" s="15"/>
      <c r="G52" s="15"/>
      <c r="H52" s="15"/>
      <c r="I52" s="15"/>
      <c r="J52" s="32"/>
    </row>
    <row r="53" spans="1:10">
      <c r="A53" s="26"/>
      <c r="B53" s="31"/>
      <c r="C53" s="15"/>
      <c r="D53" s="15"/>
      <c r="E53" s="15"/>
      <c r="F53" s="15"/>
      <c r="G53" s="15"/>
      <c r="H53" s="15"/>
      <c r="I53" s="15"/>
      <c r="J53" s="32"/>
    </row>
    <row r="54" spans="1:10">
      <c r="A54" s="26"/>
      <c r="B54" s="31"/>
      <c r="C54" s="15"/>
      <c r="D54" s="15"/>
      <c r="E54" s="15"/>
      <c r="F54" s="15"/>
      <c r="G54" s="15"/>
      <c r="H54" s="15"/>
      <c r="I54" s="15"/>
      <c r="J54" s="32"/>
    </row>
    <row r="55" spans="1:10">
      <c r="A55" s="26"/>
      <c r="B55" s="31"/>
      <c r="C55" s="15"/>
      <c r="D55" s="15"/>
      <c r="E55" s="15"/>
      <c r="F55" s="15"/>
      <c r="G55" s="15"/>
      <c r="H55" s="15"/>
      <c r="I55" s="15"/>
      <c r="J55" s="32"/>
    </row>
    <row r="56" spans="1:10">
      <c r="A56" s="26"/>
      <c r="B56" s="31"/>
      <c r="C56" s="15"/>
      <c r="D56" s="15"/>
      <c r="E56" s="15"/>
      <c r="F56" s="15"/>
      <c r="G56" s="15"/>
      <c r="H56" s="15"/>
      <c r="I56" s="15"/>
      <c r="J56" s="32"/>
    </row>
    <row r="57" spans="1:10">
      <c r="A57" s="26"/>
      <c r="B57" s="31"/>
      <c r="C57" s="15"/>
      <c r="D57" s="15"/>
      <c r="E57" s="15"/>
      <c r="F57" s="15"/>
      <c r="G57" s="15"/>
      <c r="H57" s="15"/>
      <c r="I57" s="15"/>
      <c r="J57" s="32"/>
    </row>
    <row r="58" spans="1:10">
      <c r="A58" s="26"/>
      <c r="B58" s="31"/>
      <c r="C58" s="15"/>
      <c r="D58" s="15"/>
      <c r="E58" s="15"/>
      <c r="F58" s="15"/>
      <c r="G58" s="15"/>
      <c r="H58" s="15"/>
      <c r="I58" s="15"/>
      <c r="J58" s="32"/>
    </row>
    <row r="59" spans="1:10">
      <c r="A59" s="26"/>
      <c r="B59" s="31"/>
      <c r="C59" s="15"/>
      <c r="D59" s="15"/>
      <c r="E59" s="15"/>
      <c r="F59" s="15"/>
      <c r="G59" s="15"/>
      <c r="H59" s="15"/>
      <c r="I59" s="15"/>
      <c r="J59" s="32"/>
    </row>
    <row r="60" spans="1:10">
      <c r="A60" s="26"/>
      <c r="B60" s="31"/>
      <c r="C60" s="15"/>
      <c r="D60" s="15"/>
      <c r="E60" s="15"/>
      <c r="F60" s="15"/>
      <c r="G60" s="15"/>
      <c r="H60" s="15"/>
      <c r="I60" s="15"/>
      <c r="J60" s="32"/>
    </row>
    <row r="61" spans="1:10">
      <c r="A61" s="26"/>
      <c r="B61" s="31"/>
      <c r="C61" s="15"/>
      <c r="D61" s="15"/>
      <c r="E61" s="15"/>
      <c r="F61" s="15"/>
      <c r="G61" s="15"/>
      <c r="H61" s="15"/>
      <c r="I61" s="15"/>
      <c r="J61" s="32"/>
    </row>
    <row r="62" spans="1:10">
      <c r="A62" s="26"/>
      <c r="B62" s="31"/>
      <c r="C62" s="15"/>
      <c r="D62" s="15"/>
      <c r="E62" s="15"/>
      <c r="F62" s="15"/>
      <c r="G62" s="15"/>
      <c r="H62" s="15"/>
      <c r="I62" s="15"/>
      <c r="J62" s="32"/>
    </row>
    <row r="63" spans="1:10">
      <c r="A63" s="26"/>
      <c r="B63" s="31"/>
      <c r="C63" s="15"/>
      <c r="D63" s="15"/>
      <c r="E63" s="15"/>
      <c r="F63" s="15"/>
      <c r="G63" s="15"/>
      <c r="H63" s="15"/>
      <c r="I63" s="15"/>
      <c r="J63" s="32"/>
    </row>
    <row r="64" spans="1:10">
      <c r="A64" s="26"/>
      <c r="B64" s="31"/>
      <c r="C64" s="15"/>
      <c r="D64" s="15"/>
      <c r="E64" s="15"/>
      <c r="F64" s="15"/>
      <c r="G64" s="15"/>
      <c r="H64" s="15"/>
      <c r="I64" s="15"/>
      <c r="J64" s="32"/>
    </row>
    <row r="65" spans="1:10">
      <c r="A65" s="26"/>
      <c r="B65" s="31"/>
      <c r="C65" s="15"/>
      <c r="D65" s="15"/>
      <c r="E65" s="15"/>
      <c r="F65" s="15"/>
      <c r="G65" s="15"/>
      <c r="H65" s="15"/>
      <c r="I65" s="15"/>
      <c r="J65" s="32"/>
    </row>
    <row r="66" spans="1:10">
      <c r="A66" s="26"/>
      <c r="B66" s="31"/>
      <c r="C66" s="15"/>
      <c r="D66" s="15"/>
      <c r="E66" s="15"/>
      <c r="F66" s="15"/>
      <c r="G66" s="15"/>
      <c r="H66" s="15"/>
      <c r="I66" s="15"/>
      <c r="J66" s="32"/>
    </row>
    <row r="67" spans="1:10">
      <c r="A67" s="26"/>
      <c r="B67" s="31"/>
      <c r="C67" s="15"/>
      <c r="D67" s="15"/>
      <c r="E67" s="15"/>
      <c r="F67" s="15"/>
      <c r="G67" s="15"/>
      <c r="H67" s="15"/>
      <c r="I67" s="15"/>
      <c r="J67" s="32"/>
    </row>
    <row r="68" spans="1:10">
      <c r="A68" s="26"/>
      <c r="B68" s="31"/>
      <c r="C68" s="15"/>
      <c r="D68" s="15"/>
      <c r="E68" s="15"/>
      <c r="F68" s="15"/>
      <c r="G68" s="15"/>
      <c r="H68" s="15"/>
      <c r="I68" s="15"/>
      <c r="J68" s="32"/>
    </row>
    <row r="69" spans="1:10">
      <c r="A69" s="26"/>
      <c r="B69" s="31"/>
      <c r="C69" s="15"/>
      <c r="D69" s="15"/>
      <c r="E69" s="15"/>
      <c r="F69" s="15"/>
      <c r="G69" s="15"/>
      <c r="H69" s="15"/>
      <c r="I69" s="15"/>
      <c r="J69" s="32"/>
    </row>
    <row r="70" spans="1:10">
      <c r="A70" s="26"/>
      <c r="B70" s="31"/>
      <c r="C70" s="15"/>
      <c r="D70" s="15"/>
      <c r="E70" s="15"/>
      <c r="F70" s="15"/>
      <c r="G70" s="15"/>
      <c r="H70" s="15"/>
      <c r="I70" s="15"/>
      <c r="J70" s="32"/>
    </row>
    <row r="71" spans="1:10">
      <c r="A71" s="26"/>
      <c r="B71" s="31"/>
      <c r="C71" s="15"/>
      <c r="D71" s="15"/>
      <c r="E71" s="15"/>
      <c r="F71" s="15"/>
      <c r="G71" s="15"/>
      <c r="H71" s="15"/>
      <c r="I71" s="15"/>
      <c r="J71" s="32"/>
    </row>
    <row r="72" spans="1:10">
      <c r="A72" s="26"/>
      <c r="B72" s="31"/>
      <c r="C72" s="15"/>
      <c r="D72" s="15"/>
      <c r="E72" s="15"/>
      <c r="F72" s="15"/>
      <c r="G72" s="15"/>
      <c r="H72" s="15"/>
      <c r="I72" s="15"/>
      <c r="J72" s="32"/>
    </row>
    <row r="73" spans="1:10">
      <c r="A73" s="26"/>
      <c r="B73" s="31"/>
      <c r="C73" s="15"/>
      <c r="D73" s="15"/>
      <c r="E73" s="15"/>
      <c r="F73" s="15"/>
      <c r="G73" s="15"/>
      <c r="H73" s="15"/>
      <c r="I73" s="15"/>
      <c r="J73" s="32"/>
    </row>
    <row r="74" spans="1:10">
      <c r="A74" s="26"/>
      <c r="B74" s="31"/>
      <c r="C74" s="15"/>
      <c r="D74" s="15"/>
      <c r="E74" s="15"/>
      <c r="F74" s="15"/>
      <c r="G74" s="15"/>
      <c r="H74" s="15"/>
      <c r="I74" s="15"/>
      <c r="J74" s="32"/>
    </row>
    <row r="75" spans="1:10">
      <c r="A75" s="26"/>
      <c r="B75" s="31"/>
      <c r="C75" s="15"/>
      <c r="D75" s="15"/>
      <c r="E75" s="15"/>
      <c r="F75" s="15"/>
      <c r="G75" s="15"/>
      <c r="H75" s="15"/>
      <c r="I75" s="15"/>
      <c r="J75" s="32"/>
    </row>
    <row r="76" spans="1:10">
      <c r="A76" s="26"/>
      <c r="B76" s="31"/>
      <c r="C76" s="15"/>
      <c r="D76" s="15"/>
      <c r="E76" s="15"/>
      <c r="F76" s="15"/>
      <c r="G76" s="15"/>
      <c r="H76" s="15"/>
      <c r="I76" s="15"/>
      <c r="J76" s="32"/>
    </row>
    <row r="77" spans="1:10">
      <c r="A77" s="26"/>
      <c r="B77" s="31"/>
      <c r="C77" s="15"/>
      <c r="D77" s="15"/>
      <c r="E77" s="15"/>
      <c r="F77" s="15"/>
      <c r="G77" s="15"/>
      <c r="H77" s="15"/>
      <c r="I77" s="15"/>
      <c r="J77" s="32"/>
    </row>
    <row r="78" spans="1:10">
      <c r="A78" s="26"/>
      <c r="B78" s="31"/>
      <c r="C78" s="15"/>
      <c r="D78" s="15"/>
      <c r="E78" s="15"/>
      <c r="F78" s="15"/>
      <c r="G78" s="15"/>
      <c r="H78" s="15"/>
      <c r="I78" s="15"/>
      <c r="J78" s="32"/>
    </row>
    <row r="79" spans="1:10">
      <c r="A79" s="26"/>
      <c r="B79" s="31"/>
      <c r="C79" s="15"/>
      <c r="D79" s="15"/>
      <c r="E79" s="15"/>
      <c r="F79" s="15"/>
      <c r="G79" s="15"/>
      <c r="H79" s="15"/>
      <c r="I79" s="15"/>
      <c r="J79" s="32"/>
    </row>
    <row r="80" spans="1:10">
      <c r="A80" s="26"/>
      <c r="B80" s="31"/>
      <c r="C80" s="15"/>
      <c r="D80" s="15"/>
      <c r="E80" s="15"/>
      <c r="F80" s="15"/>
      <c r="G80" s="15"/>
      <c r="H80" s="15"/>
      <c r="I80" s="15"/>
      <c r="J80" s="32"/>
    </row>
    <row r="81" spans="1:10">
      <c r="A81" s="26"/>
      <c r="B81" s="31"/>
      <c r="C81" s="15"/>
      <c r="D81" s="15"/>
      <c r="E81" s="15"/>
      <c r="F81" s="15"/>
      <c r="G81" s="15"/>
      <c r="H81" s="15"/>
      <c r="I81" s="15"/>
      <c r="J81" s="32"/>
    </row>
    <row r="82" spans="1:10">
      <c r="A82" s="26"/>
      <c r="B82" s="31"/>
      <c r="C82" s="15"/>
      <c r="D82" s="15"/>
      <c r="E82" s="15"/>
      <c r="F82" s="15"/>
      <c r="G82" s="15"/>
      <c r="H82" s="15"/>
      <c r="I82" s="15"/>
      <c r="J82" s="32"/>
    </row>
    <row r="83" spans="1:10">
      <c r="A83" s="26"/>
      <c r="B83" s="31"/>
      <c r="C83" s="15"/>
      <c r="D83" s="15"/>
      <c r="E83" s="15"/>
      <c r="F83" s="15"/>
      <c r="G83" s="15"/>
      <c r="H83" s="15"/>
      <c r="I83" s="15"/>
      <c r="J83" s="32"/>
    </row>
    <row r="84" spans="1:10">
      <c r="A84" s="26"/>
      <c r="B84" s="31"/>
      <c r="C84" s="15"/>
      <c r="D84" s="15"/>
      <c r="E84" s="15"/>
      <c r="F84" s="15"/>
      <c r="G84" s="15"/>
      <c r="H84" s="15"/>
      <c r="I84" s="15"/>
      <c r="J84" s="32"/>
    </row>
    <row r="85" spans="1:10">
      <c r="A85" s="26"/>
      <c r="B85" s="31"/>
      <c r="C85" s="15"/>
      <c r="D85" s="15"/>
      <c r="E85" s="15"/>
      <c r="F85" s="15"/>
      <c r="G85" s="15"/>
      <c r="H85" s="15"/>
      <c r="I85" s="15"/>
      <c r="J85" s="32"/>
    </row>
    <row r="86" spans="1:10">
      <c r="A86" s="26"/>
      <c r="B86" s="31"/>
      <c r="C86" s="15"/>
      <c r="D86" s="15"/>
      <c r="E86" s="15"/>
      <c r="F86" s="15"/>
      <c r="G86" s="15"/>
      <c r="H86" s="15"/>
      <c r="I86" s="15"/>
      <c r="J86" s="32"/>
    </row>
    <row r="87" spans="1:10">
      <c r="A87" s="26"/>
      <c r="B87" s="31"/>
      <c r="C87" s="15"/>
      <c r="D87" s="15"/>
      <c r="E87" s="15"/>
      <c r="F87" s="15"/>
      <c r="G87" s="15"/>
      <c r="H87" s="15"/>
      <c r="I87" s="15"/>
      <c r="J87" s="32"/>
    </row>
    <row r="88" spans="1:10">
      <c r="A88" s="26"/>
      <c r="B88" s="31"/>
      <c r="C88" s="15"/>
      <c r="D88" s="15"/>
      <c r="E88" s="15"/>
      <c r="F88" s="15"/>
      <c r="G88" s="15"/>
      <c r="H88" s="15"/>
      <c r="I88" s="15"/>
      <c r="J88" s="32"/>
    </row>
    <row r="89" spans="1:10">
      <c r="A89" s="26"/>
      <c r="B89" s="31"/>
      <c r="C89" s="15"/>
      <c r="D89" s="15"/>
      <c r="E89" s="15"/>
      <c r="F89" s="15"/>
      <c r="G89" s="15"/>
      <c r="H89" s="15"/>
      <c r="I89" s="15"/>
      <c r="J89" s="32"/>
    </row>
    <row r="90" spans="1:10">
      <c r="A90" s="26"/>
      <c r="B90" s="31"/>
      <c r="C90" s="15"/>
      <c r="D90" s="15"/>
      <c r="E90" s="15"/>
      <c r="F90" s="15"/>
      <c r="G90" s="15"/>
      <c r="H90" s="15"/>
      <c r="I90" s="15"/>
      <c r="J90" s="32"/>
    </row>
    <row r="91" spans="1:10">
      <c r="A91" s="26"/>
      <c r="B91" s="31"/>
      <c r="C91" s="15"/>
      <c r="D91" s="15"/>
      <c r="E91" s="15"/>
      <c r="F91" s="15"/>
      <c r="G91" s="15"/>
      <c r="H91" s="15"/>
      <c r="I91" s="15"/>
      <c r="J91" s="32"/>
    </row>
    <row r="92" spans="1:10">
      <c r="A92" s="26"/>
      <c r="B92" s="31"/>
      <c r="C92" s="15"/>
      <c r="D92" s="15"/>
      <c r="E92" s="15"/>
      <c r="F92" s="15"/>
      <c r="G92" s="15"/>
      <c r="H92" s="15"/>
      <c r="I92" s="15"/>
      <c r="J92" s="32"/>
    </row>
    <row r="93" spans="1:10">
      <c r="A93" s="26"/>
      <c r="B93" s="31"/>
      <c r="C93" s="15"/>
      <c r="D93" s="15"/>
      <c r="E93" s="15"/>
      <c r="F93" s="15"/>
      <c r="G93" s="15"/>
      <c r="H93" s="15"/>
      <c r="I93" s="15"/>
      <c r="J93" s="32"/>
    </row>
    <row r="94" spans="1:10">
      <c r="A94" s="26"/>
      <c r="B94" s="31"/>
      <c r="C94" s="15"/>
      <c r="D94" s="15"/>
      <c r="E94" s="15"/>
      <c r="F94" s="15"/>
      <c r="G94" s="15"/>
      <c r="H94" s="15"/>
      <c r="I94" s="15"/>
      <c r="J94" s="32"/>
    </row>
    <row r="95" spans="1:10">
      <c r="A95" s="26"/>
      <c r="B95" s="31"/>
      <c r="C95" s="15"/>
      <c r="D95" s="15"/>
      <c r="E95" s="15"/>
      <c r="F95" s="15"/>
      <c r="G95" s="15"/>
      <c r="H95" s="15"/>
      <c r="I95" s="15"/>
      <c r="J95" s="32"/>
    </row>
    <row r="96" spans="1:10">
      <c r="A96" s="26"/>
      <c r="B96" s="31"/>
      <c r="C96" s="15"/>
      <c r="D96" s="15"/>
      <c r="E96" s="15"/>
      <c r="F96" s="15"/>
      <c r="G96" s="15"/>
      <c r="H96" s="15"/>
      <c r="I96" s="15"/>
      <c r="J96" s="32"/>
    </row>
    <row r="97" spans="1:10">
      <c r="A97" s="26"/>
      <c r="B97" s="31"/>
      <c r="C97" s="15"/>
      <c r="D97" s="15"/>
      <c r="E97" s="15"/>
      <c r="F97" s="15"/>
      <c r="G97" s="15"/>
      <c r="H97" s="15"/>
      <c r="I97" s="15"/>
      <c r="J97" s="32"/>
    </row>
    <row r="98" spans="1:10">
      <c r="A98" s="26"/>
      <c r="B98" s="31"/>
      <c r="C98" s="15"/>
      <c r="D98" s="15"/>
      <c r="E98" s="15"/>
      <c r="F98" s="15"/>
      <c r="G98" s="15"/>
      <c r="H98" s="15"/>
      <c r="I98" s="15"/>
      <c r="J98" s="32"/>
    </row>
    <row r="99" spans="1:10">
      <c r="A99" s="26"/>
      <c r="B99" s="31"/>
      <c r="C99" s="15"/>
      <c r="D99" s="15"/>
      <c r="E99" s="15"/>
      <c r="F99" s="15"/>
      <c r="G99" s="15"/>
      <c r="H99" s="15"/>
      <c r="I99" s="15"/>
      <c r="J99" s="32"/>
    </row>
    <row r="100" spans="1:10">
      <c r="A100" s="26"/>
      <c r="B100" s="31"/>
      <c r="C100" s="15"/>
      <c r="D100" s="15"/>
      <c r="E100" s="15"/>
      <c r="F100" s="15"/>
      <c r="G100" s="15"/>
      <c r="H100" s="15"/>
      <c r="I100" s="15"/>
      <c r="J100" s="32"/>
    </row>
    <row r="101" spans="1:10">
      <c r="A101" s="26"/>
      <c r="B101" s="31"/>
      <c r="C101" s="15"/>
      <c r="D101" s="15"/>
      <c r="E101" s="15"/>
      <c r="F101" s="15"/>
      <c r="G101" s="15"/>
      <c r="H101" s="15"/>
      <c r="I101" s="15"/>
      <c r="J101" s="32"/>
    </row>
    <row r="102" spans="1:10">
      <c r="A102" s="26"/>
      <c r="B102" s="31"/>
      <c r="C102" s="15"/>
      <c r="D102" s="15"/>
      <c r="E102" s="15"/>
      <c r="F102" s="15"/>
      <c r="G102" s="15"/>
      <c r="H102" s="15"/>
      <c r="I102" s="15"/>
      <c r="J102" s="32"/>
    </row>
    <row r="103" spans="1:10">
      <c r="A103" s="26"/>
      <c r="B103" s="31"/>
      <c r="C103" s="15"/>
      <c r="D103" s="15"/>
      <c r="E103" s="15"/>
      <c r="F103" s="15"/>
      <c r="G103" s="15"/>
      <c r="H103" s="15"/>
      <c r="I103" s="15"/>
      <c r="J103" s="32"/>
    </row>
    <row r="104" spans="1:10">
      <c r="A104" s="26"/>
      <c r="B104" s="31"/>
      <c r="C104" s="15"/>
      <c r="D104" s="15"/>
      <c r="E104" s="15"/>
      <c r="F104" s="15"/>
      <c r="G104" s="15"/>
      <c r="H104" s="15"/>
      <c r="I104" s="15"/>
      <c r="J104" s="32"/>
    </row>
    <row r="105" spans="1:10">
      <c r="A105" s="26"/>
      <c r="B105" s="31"/>
      <c r="C105" s="15"/>
      <c r="D105" s="15"/>
      <c r="E105" s="15"/>
      <c r="F105" s="15"/>
      <c r="G105" s="15"/>
      <c r="H105" s="15"/>
      <c r="I105" s="15"/>
      <c r="J105" s="32"/>
    </row>
    <row r="106" spans="1:10">
      <c r="A106" s="26"/>
      <c r="B106" s="31"/>
      <c r="C106" s="15"/>
      <c r="D106" s="15"/>
      <c r="E106" s="15"/>
      <c r="F106" s="15"/>
      <c r="G106" s="15"/>
      <c r="H106" s="15"/>
      <c r="I106" s="15"/>
      <c r="J106" s="32"/>
    </row>
    <row r="107" spans="1:10">
      <c r="A107" s="26"/>
      <c r="B107" s="31"/>
      <c r="C107" s="15"/>
      <c r="D107" s="15"/>
      <c r="E107" s="15"/>
      <c r="F107" s="15"/>
      <c r="G107" s="15"/>
      <c r="H107" s="15"/>
      <c r="I107" s="15"/>
      <c r="J107" s="32"/>
    </row>
    <row r="108" spans="1:10">
      <c r="A108" s="26"/>
      <c r="B108" s="31"/>
      <c r="C108" s="15"/>
      <c r="D108" s="15"/>
      <c r="E108" s="15"/>
      <c r="F108" s="15"/>
      <c r="G108" s="15"/>
      <c r="H108" s="15"/>
      <c r="I108" s="15"/>
      <c r="J108" s="32"/>
    </row>
    <row r="109" spans="1:10">
      <c r="A109" s="26"/>
      <c r="B109" s="31"/>
      <c r="C109" s="15"/>
      <c r="D109" s="15"/>
      <c r="E109" s="15"/>
      <c r="F109" s="15"/>
      <c r="G109" s="15"/>
      <c r="H109" s="15"/>
      <c r="I109" s="15"/>
      <c r="J109" s="32"/>
    </row>
    <row r="110" spans="1:10">
      <c r="A110" s="26"/>
      <c r="B110" s="31"/>
      <c r="C110" s="15"/>
      <c r="D110" s="15"/>
      <c r="E110" s="15"/>
      <c r="F110" s="15"/>
      <c r="G110" s="15"/>
      <c r="H110" s="15"/>
      <c r="I110" s="15"/>
      <c r="J110" s="32"/>
    </row>
    <row r="111" spans="1:10">
      <c r="A111" s="26"/>
      <c r="B111" s="31"/>
      <c r="C111" s="15"/>
      <c r="D111" s="15"/>
      <c r="E111" s="15"/>
      <c r="F111" s="15"/>
      <c r="G111" s="15"/>
      <c r="H111" s="15"/>
      <c r="I111" s="15"/>
      <c r="J111" s="32"/>
    </row>
    <row r="112" spans="1:10">
      <c r="A112" s="26"/>
      <c r="B112" s="31"/>
      <c r="C112" s="15"/>
      <c r="D112" s="15"/>
      <c r="E112" s="15"/>
      <c r="F112" s="15"/>
      <c r="G112" s="15"/>
      <c r="H112" s="15"/>
      <c r="I112" s="15"/>
      <c r="J112" s="32"/>
    </row>
    <row r="113" spans="1:10">
      <c r="A113" s="26"/>
      <c r="B113" s="31"/>
      <c r="C113" s="15"/>
      <c r="D113" s="15"/>
      <c r="E113" s="15"/>
      <c r="F113" s="15"/>
      <c r="G113" s="15"/>
      <c r="H113" s="15"/>
      <c r="I113" s="15"/>
      <c r="J113" s="32"/>
    </row>
    <row r="114" spans="1:10">
      <c r="A114" s="26"/>
      <c r="B114" s="31"/>
      <c r="C114" s="15"/>
      <c r="D114" s="15"/>
      <c r="E114" s="15"/>
      <c r="F114" s="15"/>
      <c r="G114" s="15"/>
      <c r="H114" s="15"/>
      <c r="I114" s="15"/>
      <c r="J114" s="32"/>
    </row>
    <row r="115" spans="1:10">
      <c r="A115" s="26"/>
      <c r="B115" s="31"/>
      <c r="C115" s="15"/>
      <c r="D115" s="15"/>
      <c r="E115" s="15"/>
      <c r="F115" s="15"/>
      <c r="G115" s="15"/>
      <c r="H115" s="15"/>
      <c r="I115" s="15"/>
      <c r="J115" s="32"/>
    </row>
    <row r="116" spans="1:10">
      <c r="A116" s="26"/>
      <c r="B116" s="31"/>
      <c r="C116" s="15"/>
      <c r="D116" s="15"/>
      <c r="E116" s="15"/>
      <c r="F116" s="15"/>
      <c r="G116" s="15"/>
      <c r="H116" s="15"/>
      <c r="I116" s="15"/>
      <c r="J116" s="32"/>
    </row>
    <row r="117" spans="1:10">
      <c r="A117" s="26"/>
      <c r="B117" s="31"/>
      <c r="C117" s="15"/>
      <c r="D117" s="15"/>
      <c r="E117" s="15"/>
      <c r="F117" s="15"/>
      <c r="G117" s="15"/>
      <c r="H117" s="15"/>
      <c r="I117" s="15"/>
      <c r="J117" s="32"/>
    </row>
    <row r="118" spans="1:10">
      <c r="A118" s="26"/>
      <c r="B118" s="31"/>
      <c r="C118" s="15"/>
      <c r="D118" s="15"/>
      <c r="E118" s="15"/>
      <c r="F118" s="15"/>
      <c r="G118" s="15"/>
      <c r="H118" s="15"/>
      <c r="I118" s="15"/>
      <c r="J118" s="32"/>
    </row>
    <row r="119" spans="1:10">
      <c r="A119" s="26"/>
      <c r="B119" s="31"/>
      <c r="C119" s="15"/>
      <c r="D119" s="15"/>
      <c r="E119" s="15"/>
      <c r="F119" s="15"/>
      <c r="G119" s="15"/>
      <c r="H119" s="15"/>
      <c r="I119" s="15"/>
      <c r="J119" s="32"/>
    </row>
    <row r="120" spans="1:10">
      <c r="A120" s="26"/>
      <c r="B120" s="31"/>
      <c r="C120" s="15"/>
      <c r="D120" s="15"/>
      <c r="E120" s="15"/>
      <c r="F120" s="15"/>
      <c r="G120" s="15"/>
      <c r="H120" s="15"/>
      <c r="I120" s="15"/>
      <c r="J120" s="32"/>
    </row>
    <row r="121" spans="1:10">
      <c r="A121" s="26"/>
      <c r="B121" s="31"/>
      <c r="C121" s="15"/>
      <c r="D121" s="15"/>
      <c r="E121" s="15"/>
      <c r="F121" s="15"/>
      <c r="G121" s="15"/>
      <c r="H121" s="15"/>
      <c r="I121" s="15"/>
      <c r="J121" s="32"/>
    </row>
    <row r="122" spans="1:10">
      <c r="A122" s="26"/>
      <c r="B122" s="31"/>
      <c r="C122" s="15"/>
      <c r="D122" s="15"/>
      <c r="E122" s="15"/>
      <c r="F122" s="15"/>
      <c r="G122" s="15"/>
      <c r="H122" s="15"/>
      <c r="I122" s="15"/>
      <c r="J122" s="32"/>
    </row>
    <row r="123" spans="1:10">
      <c r="A123" s="26"/>
      <c r="B123" s="31"/>
      <c r="C123" s="15"/>
      <c r="D123" s="15"/>
      <c r="E123" s="15"/>
      <c r="F123" s="15"/>
      <c r="G123" s="15"/>
      <c r="H123" s="15"/>
      <c r="I123" s="15"/>
      <c r="J123" s="32"/>
    </row>
    <row r="124" spans="1:10">
      <c r="A124" s="26"/>
      <c r="B124" s="31"/>
      <c r="C124" s="15"/>
      <c r="D124" s="15"/>
      <c r="E124" s="15"/>
      <c r="F124" s="15"/>
      <c r="G124" s="15"/>
      <c r="H124" s="15"/>
      <c r="I124" s="15"/>
      <c r="J124" s="32"/>
    </row>
    <row r="125" spans="1:10">
      <c r="A125" s="26"/>
      <c r="B125" s="31"/>
      <c r="C125" s="15"/>
      <c r="D125" s="15"/>
      <c r="E125" s="15"/>
      <c r="F125" s="15"/>
      <c r="G125" s="15"/>
      <c r="H125" s="15"/>
      <c r="I125" s="15"/>
      <c r="J125" s="32"/>
    </row>
    <row r="126" spans="1:10">
      <c r="A126" s="26"/>
      <c r="B126" s="31"/>
      <c r="C126" s="15"/>
      <c r="D126" s="15"/>
      <c r="E126" s="15"/>
      <c r="F126" s="15"/>
      <c r="G126" s="15"/>
      <c r="H126" s="15"/>
      <c r="I126" s="15"/>
      <c r="J126" s="32"/>
    </row>
    <row r="127" spans="1:10">
      <c r="A127" s="26"/>
      <c r="B127" s="31"/>
      <c r="C127" s="15"/>
      <c r="D127" s="15"/>
      <c r="E127" s="15"/>
      <c r="F127" s="15"/>
      <c r="G127" s="15"/>
      <c r="H127" s="15"/>
      <c r="I127" s="15"/>
      <c r="J127" s="32"/>
    </row>
    <row r="128" spans="1:10">
      <c r="A128" s="26"/>
      <c r="B128" s="31"/>
      <c r="C128" s="15"/>
      <c r="D128" s="15"/>
      <c r="E128" s="15"/>
      <c r="F128" s="15"/>
      <c r="G128" s="15"/>
      <c r="H128" s="15"/>
      <c r="I128" s="15"/>
      <c r="J128" s="32"/>
    </row>
    <row r="129" spans="1:10">
      <c r="A129" s="26"/>
      <c r="B129" s="31"/>
      <c r="C129" s="15"/>
      <c r="D129" s="15"/>
      <c r="E129" s="15"/>
      <c r="F129" s="15"/>
      <c r="G129" s="15"/>
      <c r="H129" s="15"/>
      <c r="I129" s="15"/>
      <c r="J129" s="32"/>
    </row>
    <row r="130" spans="1:10">
      <c r="A130" s="26"/>
      <c r="B130" s="31"/>
      <c r="C130" s="15"/>
      <c r="D130" s="15"/>
      <c r="E130" s="15"/>
      <c r="F130" s="15"/>
      <c r="G130" s="15"/>
      <c r="H130" s="15"/>
      <c r="I130" s="15"/>
      <c r="J130" s="32"/>
    </row>
    <row r="131" spans="1:10">
      <c r="A131" s="26"/>
      <c r="B131" s="31"/>
      <c r="C131" s="15"/>
      <c r="D131" s="15"/>
      <c r="E131" s="15"/>
      <c r="F131" s="15"/>
      <c r="G131" s="15"/>
      <c r="H131" s="15"/>
      <c r="I131" s="15"/>
      <c r="J131" s="32"/>
    </row>
    <row r="132" spans="1:10">
      <c r="A132" s="26"/>
      <c r="B132" s="31"/>
      <c r="C132" s="15"/>
      <c r="D132" s="15"/>
      <c r="E132" s="15"/>
      <c r="F132" s="15"/>
      <c r="G132" s="15"/>
      <c r="H132" s="15"/>
      <c r="I132" s="15"/>
      <c r="J132" s="32"/>
    </row>
    <row r="133" spans="1:10">
      <c r="A133" s="26"/>
      <c r="B133" s="31"/>
      <c r="C133" s="15"/>
      <c r="D133" s="15"/>
      <c r="E133" s="15"/>
      <c r="F133" s="15"/>
      <c r="G133" s="15"/>
      <c r="H133" s="15"/>
      <c r="I133" s="15"/>
      <c r="J133" s="32"/>
    </row>
    <row r="134" spans="1:10">
      <c r="A134" s="26"/>
      <c r="B134" s="31"/>
      <c r="C134" s="15"/>
      <c r="D134" s="15"/>
      <c r="E134" s="15"/>
      <c r="F134" s="15"/>
      <c r="G134" s="15"/>
      <c r="H134" s="15"/>
      <c r="I134" s="15"/>
      <c r="J134" s="32"/>
    </row>
    <row r="135" spans="1:10">
      <c r="A135" s="26"/>
      <c r="B135" s="31"/>
      <c r="C135" s="15"/>
      <c r="D135" s="15"/>
      <c r="E135" s="15"/>
      <c r="F135" s="15"/>
      <c r="G135" s="15"/>
      <c r="H135" s="15"/>
      <c r="I135" s="15"/>
      <c r="J135" s="32"/>
    </row>
    <row r="136" spans="1:10">
      <c r="A136" s="26"/>
      <c r="B136" s="31"/>
      <c r="C136" s="15"/>
      <c r="D136" s="15"/>
      <c r="E136" s="15"/>
      <c r="F136" s="15"/>
      <c r="G136" s="15"/>
      <c r="H136" s="15"/>
      <c r="I136" s="15"/>
      <c r="J136" s="32"/>
    </row>
    <row r="137" spans="1:10">
      <c r="A137" s="26"/>
      <c r="B137" s="31"/>
      <c r="C137" s="15"/>
      <c r="D137" s="15"/>
      <c r="E137" s="15"/>
      <c r="F137" s="15"/>
      <c r="G137" s="15"/>
      <c r="H137" s="15"/>
      <c r="I137" s="15"/>
      <c r="J137" s="32"/>
    </row>
    <row r="138" spans="1:10">
      <c r="A138" s="26"/>
      <c r="B138" s="31"/>
      <c r="C138" s="15"/>
      <c r="D138" s="15"/>
      <c r="E138" s="15"/>
      <c r="F138" s="15"/>
      <c r="G138" s="15"/>
      <c r="H138" s="15"/>
      <c r="I138" s="15"/>
      <c r="J138" s="32"/>
    </row>
    <row r="139" spans="1:10">
      <c r="A139" s="26"/>
      <c r="B139" s="31"/>
      <c r="C139" s="15"/>
      <c r="D139" s="15"/>
      <c r="E139" s="15"/>
      <c r="F139" s="15"/>
      <c r="G139" s="15"/>
      <c r="H139" s="15"/>
      <c r="I139" s="15"/>
      <c r="J139" s="32"/>
    </row>
    <row r="140" spans="1:10">
      <c r="A140" s="26"/>
      <c r="B140" s="31"/>
      <c r="C140" s="15"/>
      <c r="D140" s="15"/>
      <c r="E140" s="15"/>
      <c r="F140" s="15"/>
      <c r="G140" s="15"/>
      <c r="H140" s="15"/>
      <c r="I140" s="15"/>
      <c r="J140" s="32"/>
    </row>
    <row r="141" spans="1:10">
      <c r="A141" s="27"/>
      <c r="B141" s="3"/>
      <c r="C141" s="2"/>
      <c r="D141" s="2"/>
      <c r="E141" s="2"/>
      <c r="F141" s="2"/>
      <c r="G141" s="2"/>
      <c r="H141" s="2"/>
      <c r="I141" s="2"/>
      <c r="J141"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dc:creator>
  <cp:keywords/>
  <dc:description/>
  <cp:lastModifiedBy>PULENG MOGWERE</cp:lastModifiedBy>
  <cp:revision/>
  <dcterms:created xsi:type="dcterms:W3CDTF">2020-11-16T10:13:02Z</dcterms:created>
  <dcterms:modified xsi:type="dcterms:W3CDTF">2021-06-08T11:15:38Z</dcterms:modified>
  <cp:category/>
  <cp:contentStatus/>
</cp:coreProperties>
</file>