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06"/>
  <workbookPr filterPrivacy="1"/>
  <xr:revisionPtr revIDLastSave="0" documentId="11_24FD0ADA014561299B0185933D78E57C4C361AA9" xr6:coauthVersionLast="47" xr6:coauthVersionMax="47" xr10:uidLastSave="{00000000-0000-0000-0000-000000000000}"/>
  <bookViews>
    <workbookView xWindow="0" yWindow="0" windowWidth="20736" windowHeight="11760" xr2:uid="{00000000-000D-0000-FFFF-FFFF00000000}"/>
  </bookViews>
  <sheets>
    <sheet name="GPRM 521 DISTANCE" sheetId="2" r:id="rId1"/>
    <sheet name="GPRM 521 FULL TIME" sheetId="1" r:id="rId2"/>
    <sheet name="Sheet2" sheetId="4" r:id="rId3"/>
  </sheets>
  <definedNames>
    <definedName name="_xlnm._FilterDatabase" localSheetId="0" hidden="1">'GPRM 521 DISTANCE'!$A$1:$HD$48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3" i="2" l="1"/>
  <c r="F23" i="2"/>
  <c r="E23" i="2"/>
  <c r="K23" i="2" s="1"/>
  <c r="D23" i="2"/>
  <c r="C23" i="2"/>
  <c r="G22" i="2"/>
  <c r="F22" i="2"/>
  <c r="E22" i="2"/>
  <c r="J22" i="2" s="1"/>
  <c r="D22" i="2"/>
  <c r="C22" i="2"/>
  <c r="G21" i="2"/>
  <c r="F21" i="2"/>
  <c r="E21" i="2"/>
  <c r="K21" i="2" s="1"/>
  <c r="D21" i="2"/>
  <c r="C21" i="2"/>
  <c r="G20" i="2"/>
  <c r="F20" i="2"/>
  <c r="E20" i="2"/>
  <c r="K20" i="2" s="1"/>
  <c r="D20" i="2"/>
  <c r="C20" i="2"/>
  <c r="G19" i="2"/>
  <c r="F19" i="2"/>
  <c r="E19" i="2"/>
  <c r="I19" i="2" s="1"/>
  <c r="D19" i="2"/>
  <c r="C19" i="2"/>
  <c r="G18" i="2"/>
  <c r="F18" i="2"/>
  <c r="E18" i="2"/>
  <c r="H18" i="2" s="1"/>
  <c r="D18" i="2"/>
  <c r="C18" i="2"/>
  <c r="G17" i="2"/>
  <c r="F17" i="2"/>
  <c r="E17" i="2"/>
  <c r="J17" i="2" s="1"/>
  <c r="D17" i="2"/>
  <c r="C17" i="2"/>
  <c r="G16" i="2"/>
  <c r="F16" i="2"/>
  <c r="E16" i="2"/>
  <c r="K16" i="2" s="1"/>
  <c r="D16" i="2"/>
  <c r="C16" i="2"/>
  <c r="G15" i="2"/>
  <c r="F15" i="2"/>
  <c r="E15" i="2"/>
  <c r="H15" i="2" s="1"/>
  <c r="D15" i="2"/>
  <c r="C15" i="2"/>
  <c r="G14" i="2"/>
  <c r="F14" i="2"/>
  <c r="E14" i="2"/>
  <c r="J14" i="2" s="1"/>
  <c r="D14" i="2"/>
  <c r="C14" i="2"/>
  <c r="G13" i="2"/>
  <c r="F13" i="2"/>
  <c r="E13" i="2"/>
  <c r="K13" i="2" s="1"/>
  <c r="D13" i="2"/>
  <c r="C13" i="2"/>
  <c r="G12" i="2"/>
  <c r="F12" i="2"/>
  <c r="E12" i="2"/>
  <c r="H12" i="2" s="1"/>
  <c r="D12" i="2"/>
  <c r="C12" i="2"/>
  <c r="G11" i="2"/>
  <c r="F11" i="2"/>
  <c r="E11" i="2"/>
  <c r="H11" i="2" s="1"/>
  <c r="D11" i="2"/>
  <c r="C11" i="2"/>
  <c r="G10" i="2"/>
  <c r="F10" i="2"/>
  <c r="E10" i="2"/>
  <c r="H10" i="2" s="1"/>
  <c r="D10" i="2"/>
  <c r="C10" i="2"/>
  <c r="G9" i="2"/>
  <c r="F9" i="2"/>
  <c r="E9" i="2"/>
  <c r="J9" i="2" s="1"/>
  <c r="D9" i="2"/>
  <c r="C9" i="2"/>
  <c r="G8" i="2"/>
  <c r="F8" i="2"/>
  <c r="E8" i="2"/>
  <c r="K8" i="2" s="1"/>
  <c r="D8" i="2"/>
  <c r="C8" i="2"/>
  <c r="G7" i="2"/>
  <c r="F7" i="2"/>
  <c r="E7" i="2"/>
  <c r="H7" i="2" s="1"/>
  <c r="D7" i="2"/>
  <c r="C7" i="2"/>
  <c r="G6" i="2"/>
  <c r="F6" i="2"/>
  <c r="E6" i="2"/>
  <c r="I6" i="2" s="1"/>
  <c r="D6" i="2"/>
  <c r="C6" i="2"/>
  <c r="G5" i="2"/>
  <c r="F5" i="2"/>
  <c r="E5" i="2"/>
  <c r="J5" i="2" s="1"/>
  <c r="D5" i="2"/>
  <c r="C5" i="2"/>
  <c r="G4" i="2"/>
  <c r="F4" i="2"/>
  <c r="E4" i="2"/>
  <c r="H4" i="2" s="1"/>
  <c r="D4" i="2"/>
  <c r="C4" i="2"/>
  <c r="I12" i="2" l="1"/>
  <c r="H13" i="2"/>
  <c r="K5" i="2"/>
  <c r="J12" i="2"/>
  <c r="I13" i="2"/>
  <c r="J13" i="2"/>
  <c r="K12" i="2"/>
  <c r="H5" i="2"/>
  <c r="I5" i="2"/>
  <c r="J11" i="2"/>
  <c r="K11" i="2"/>
  <c r="I11" i="2"/>
  <c r="I4" i="2"/>
  <c r="J4" i="2"/>
  <c r="K4" i="2"/>
  <c r="K18" i="2"/>
  <c r="K19" i="2"/>
  <c r="K17" i="2"/>
  <c r="H19" i="2"/>
  <c r="I18" i="2"/>
  <c r="J19" i="2"/>
  <c r="J18" i="2"/>
  <c r="H20" i="2"/>
  <c r="H21" i="2"/>
  <c r="I20" i="2"/>
  <c r="I21" i="2"/>
  <c r="H22" i="2"/>
  <c r="J20" i="2"/>
  <c r="J21" i="2"/>
  <c r="H14" i="2"/>
  <c r="K10" i="2"/>
  <c r="J10" i="2"/>
  <c r="K9" i="2"/>
  <c r="C3" i="2"/>
  <c r="D3" i="2"/>
  <c r="H6" i="2"/>
  <c r="G3" i="2"/>
  <c r="F3" i="2"/>
  <c r="I10" i="2"/>
  <c r="H23" i="2"/>
  <c r="J6" i="2"/>
  <c r="I7" i="2"/>
  <c r="H8" i="2"/>
  <c r="I23" i="2"/>
  <c r="K6" i="2"/>
  <c r="J7" i="2"/>
  <c r="I8" i="2"/>
  <c r="H9" i="2"/>
  <c r="K14" i="2"/>
  <c r="J15" i="2"/>
  <c r="I16" i="2"/>
  <c r="H17" i="2"/>
  <c r="K22" i="2"/>
  <c r="J23" i="2"/>
  <c r="I14" i="2"/>
  <c r="I22" i="2"/>
  <c r="I15" i="2"/>
  <c r="H16" i="2"/>
  <c r="K7" i="2"/>
  <c r="J8" i="2"/>
  <c r="I9" i="2"/>
  <c r="K15" i="2"/>
  <c r="J16" i="2"/>
  <c r="I17" i="2"/>
  <c r="G23" i="1"/>
  <c r="F23" i="1"/>
  <c r="E23" i="1"/>
  <c r="H23" i="1" s="1"/>
  <c r="D23" i="1"/>
  <c r="C23" i="1"/>
  <c r="G22" i="1"/>
  <c r="F22" i="1"/>
  <c r="E22" i="1"/>
  <c r="I22" i="1" s="1"/>
  <c r="D22" i="1"/>
  <c r="C22" i="1"/>
  <c r="G21" i="1"/>
  <c r="F21" i="1"/>
  <c r="E21" i="1"/>
  <c r="J21" i="1" s="1"/>
  <c r="D21" i="1"/>
  <c r="C21" i="1"/>
  <c r="G20" i="1"/>
  <c r="F20" i="1"/>
  <c r="E20" i="1"/>
  <c r="I20" i="1" s="1"/>
  <c r="D20" i="1"/>
  <c r="C20" i="1"/>
  <c r="G19" i="1"/>
  <c r="F19" i="1"/>
  <c r="E19" i="1"/>
  <c r="H19" i="1" s="1"/>
  <c r="D19" i="1"/>
  <c r="C19" i="1"/>
  <c r="G18" i="1"/>
  <c r="F18" i="1"/>
  <c r="E18" i="1"/>
  <c r="I18" i="1" s="1"/>
  <c r="D18" i="1"/>
  <c r="C18" i="1"/>
  <c r="G17" i="1"/>
  <c r="F17" i="1"/>
  <c r="E17" i="1"/>
  <c r="J17" i="1" s="1"/>
  <c r="D17" i="1"/>
  <c r="C17" i="1"/>
  <c r="G16" i="1"/>
  <c r="F16" i="1"/>
  <c r="E16" i="1"/>
  <c r="I16" i="1" s="1"/>
  <c r="D16" i="1"/>
  <c r="C16" i="1"/>
  <c r="G15" i="1"/>
  <c r="F15" i="1"/>
  <c r="E15" i="1"/>
  <c r="H15" i="1" s="1"/>
  <c r="D15" i="1"/>
  <c r="C15" i="1"/>
  <c r="G14" i="1"/>
  <c r="F14" i="1"/>
  <c r="E14" i="1"/>
  <c r="I14" i="1" s="1"/>
  <c r="D14" i="1"/>
  <c r="C14" i="1"/>
  <c r="G13" i="1"/>
  <c r="F13" i="1"/>
  <c r="E13" i="1"/>
  <c r="J13" i="1" s="1"/>
  <c r="D13" i="1"/>
  <c r="C13" i="1"/>
  <c r="G12" i="1"/>
  <c r="F12" i="1"/>
  <c r="E12" i="1"/>
  <c r="I12" i="1" s="1"/>
  <c r="D12" i="1"/>
  <c r="C12" i="1"/>
  <c r="G11" i="1"/>
  <c r="F11" i="1"/>
  <c r="E11" i="1"/>
  <c r="H11" i="1" s="1"/>
  <c r="D11" i="1"/>
  <c r="C11" i="1"/>
  <c r="G10" i="1"/>
  <c r="F10" i="1"/>
  <c r="E10" i="1"/>
  <c r="I10" i="1" s="1"/>
  <c r="D10" i="1"/>
  <c r="C10" i="1"/>
  <c r="G9" i="1"/>
  <c r="F9" i="1"/>
  <c r="E9" i="1"/>
  <c r="J9" i="1" s="1"/>
  <c r="D9" i="1"/>
  <c r="C9" i="1"/>
  <c r="G8" i="1"/>
  <c r="F8" i="1"/>
  <c r="E8" i="1"/>
  <c r="I8" i="1" s="1"/>
  <c r="D8" i="1"/>
  <c r="C8" i="1"/>
  <c r="G7" i="1"/>
  <c r="F7" i="1"/>
  <c r="E7" i="1"/>
  <c r="H7" i="1" s="1"/>
  <c r="D7" i="1"/>
  <c r="C7" i="1"/>
  <c r="G6" i="1"/>
  <c r="F6" i="1"/>
  <c r="E6" i="1"/>
  <c r="I6" i="1" s="1"/>
  <c r="D6" i="1"/>
  <c r="C6" i="1"/>
  <c r="G5" i="1"/>
  <c r="F5" i="1"/>
  <c r="E5" i="1"/>
  <c r="J5" i="1" s="1"/>
  <c r="D5" i="1"/>
  <c r="C5" i="1"/>
  <c r="G4" i="1"/>
  <c r="F4" i="1"/>
  <c r="E4" i="1"/>
  <c r="I4" i="1" s="1"/>
  <c r="D4" i="1"/>
  <c r="C4" i="1"/>
  <c r="J3" i="2" l="1"/>
  <c r="K3" i="2"/>
  <c r="H3" i="2"/>
  <c r="I3" i="2"/>
  <c r="K9" i="1"/>
  <c r="J4" i="1"/>
  <c r="J10" i="1"/>
  <c r="H4" i="1"/>
  <c r="J8" i="1"/>
  <c r="H14" i="1"/>
  <c r="J20" i="1"/>
  <c r="H8" i="1"/>
  <c r="J14" i="1"/>
  <c r="K20" i="1"/>
  <c r="K5" i="1"/>
  <c r="K4" i="1"/>
  <c r="K8" i="1"/>
  <c r="H12" i="1"/>
  <c r="K13" i="1"/>
  <c r="H18" i="1"/>
  <c r="J12" i="1"/>
  <c r="J18" i="1"/>
  <c r="K12" i="1"/>
  <c r="H16" i="1"/>
  <c r="K17" i="1"/>
  <c r="J22" i="1"/>
  <c r="J16" i="1"/>
  <c r="H10" i="1"/>
  <c r="K16" i="1"/>
  <c r="H20" i="1"/>
  <c r="K21" i="1"/>
  <c r="C3" i="1"/>
  <c r="D3" i="1"/>
  <c r="J6" i="1"/>
  <c r="F3" i="1"/>
  <c r="H6" i="1"/>
  <c r="G3" i="1"/>
  <c r="I15" i="1"/>
  <c r="I19" i="1"/>
  <c r="I23" i="1"/>
  <c r="H5" i="1"/>
  <c r="K6" i="1"/>
  <c r="J7" i="1"/>
  <c r="H9" i="1"/>
  <c r="K10" i="1"/>
  <c r="J11" i="1"/>
  <c r="H13" i="1"/>
  <c r="K14" i="1"/>
  <c r="J15" i="1"/>
  <c r="H17" i="1"/>
  <c r="K18" i="1"/>
  <c r="J19" i="1"/>
  <c r="H21" i="1"/>
  <c r="K22" i="1"/>
  <c r="J23" i="1"/>
  <c r="I7" i="1"/>
  <c r="K7" i="1"/>
  <c r="I9" i="1"/>
  <c r="K11" i="1"/>
  <c r="I13" i="1"/>
  <c r="K15" i="1"/>
  <c r="I17" i="1"/>
  <c r="K19" i="1"/>
  <c r="I21" i="1"/>
  <c r="H22" i="1"/>
  <c r="K23" i="1"/>
  <c r="I11" i="1"/>
  <c r="I5" i="1"/>
  <c r="I3" i="1" l="1"/>
  <c r="J3" i="1"/>
  <c r="K3" i="1"/>
  <c r="H3" i="1"/>
</calcChain>
</file>

<file path=xl/sharedStrings.xml><?xml version="1.0" encoding="utf-8"?>
<sst xmlns="http://schemas.openxmlformats.org/spreadsheetml/2006/main" count="151" uniqueCount="105">
  <si>
    <t xml:space="preserve"> Project Management GPRM 521 DISTANCE- Prof Yvonne Du Plessis</t>
  </si>
  <si>
    <t>Actual score</t>
  </si>
  <si>
    <t>Average</t>
  </si>
  <si>
    <t>Std dev.</t>
  </si>
  <si>
    <t>N</t>
  </si>
  <si>
    <t>Min</t>
  </si>
  <si>
    <t>Max</t>
  </si>
  <si>
    <t>%1</t>
  </si>
  <si>
    <t>%2</t>
  </si>
  <si>
    <t>%3</t>
  </si>
  <si>
    <t>%4</t>
  </si>
  <si>
    <t xml:space="preserve">Average score </t>
  </si>
  <si>
    <r>
      <rPr>
        <sz val="7"/>
        <color theme="1"/>
        <rFont val="Times New Roman"/>
        <family val="1"/>
      </rPr>
      <t xml:space="preserve"> </t>
    </r>
    <r>
      <rPr>
        <sz val="12"/>
        <color theme="1"/>
        <rFont val="Arial"/>
        <family val="2"/>
      </rPr>
      <t>Evidence that the lecturer has planned the module with appropriate study outcomes.</t>
    </r>
  </si>
  <si>
    <t>Explains the relevance of concepts and theories in an understandable way.</t>
  </si>
  <si>
    <t>The lecturer is available for consultation/online engagements.</t>
  </si>
  <si>
    <t>The lecturer used eFundi to effectively support my learning experience.</t>
  </si>
  <si>
    <t>The lecturer used a variety of resources (e.g. PowerPoint, textbooks, videos, podcasts) to support my learning.</t>
  </si>
  <si>
    <t>The lecturer followed a logical sequence to assist and to guide student’s learning activities.</t>
  </si>
  <si>
    <t>The lecturer designed or adjusted the eFundi site to facilitate student navigation.</t>
  </si>
  <si>
    <r>
      <rPr>
        <sz val="7"/>
        <color theme="1"/>
        <rFont val="Times New Roman"/>
        <family val="1"/>
      </rPr>
      <t xml:space="preserve"> </t>
    </r>
    <r>
      <rPr>
        <sz val="12"/>
        <color theme="1"/>
        <rFont val="Arial"/>
        <family val="2"/>
      </rPr>
      <t>Use effective communication skills to enhance learning and respond to students in a timely fashion.</t>
    </r>
  </si>
  <si>
    <t>Explains how outcomes will be assessed.</t>
  </si>
  <si>
    <r>
      <rPr>
        <sz val="7"/>
        <color theme="1"/>
        <rFont val="Times New Roman"/>
        <family val="1"/>
      </rPr>
      <t xml:space="preserve"> </t>
    </r>
    <r>
      <rPr>
        <sz val="12"/>
        <color theme="1"/>
        <rFont val="Arial"/>
        <family val="2"/>
      </rPr>
      <t>Based assessments on learning outcomes as stated in the study guide.</t>
    </r>
  </si>
  <si>
    <r>
      <rPr>
        <sz val="7"/>
        <color theme="1"/>
        <rFont val="Times New Roman"/>
        <family val="1"/>
      </rPr>
      <t xml:space="preserve"> </t>
    </r>
    <r>
      <rPr>
        <sz val="12"/>
        <color theme="1"/>
        <rFont val="Arial"/>
        <family val="2"/>
      </rPr>
      <t>Assesses assignments and projects fairly and transparently.</t>
    </r>
  </si>
  <si>
    <r>
      <rPr>
        <sz val="7"/>
        <color theme="1"/>
        <rFont val="Times New Roman"/>
        <family val="1"/>
      </rPr>
      <t xml:space="preserve"> </t>
    </r>
    <r>
      <rPr>
        <sz val="12"/>
        <color theme="1"/>
        <rFont val="Arial"/>
        <family val="2"/>
      </rPr>
      <t>Gives feedback on PoE’s and assignments within a reasonable time.</t>
    </r>
  </si>
  <si>
    <r>
      <rPr>
        <sz val="7"/>
        <color theme="1"/>
        <rFont val="Times New Roman"/>
        <family val="1"/>
      </rPr>
      <t xml:space="preserve"> </t>
    </r>
    <r>
      <rPr>
        <sz val="12"/>
        <color theme="1"/>
        <rFont val="Arial"/>
        <family val="2"/>
      </rPr>
      <t>Presents study material in an organized manner.</t>
    </r>
  </si>
  <si>
    <t>Clear indication of study outcomes.</t>
  </si>
  <si>
    <t>Provide module credits.</t>
  </si>
  <si>
    <t>Content of study guide or lecturer refers to relevant and recent developments in the module field.</t>
  </si>
  <si>
    <r>
      <rPr>
        <sz val="7"/>
        <color theme="1"/>
        <rFont val="Times New Roman"/>
        <family val="1"/>
      </rPr>
      <t xml:space="preserve"> </t>
    </r>
    <r>
      <rPr>
        <sz val="12"/>
        <color theme="1"/>
        <rFont val="Arial"/>
        <family val="2"/>
      </rPr>
      <t>Prescribes a fair volume of study material.</t>
    </r>
  </si>
  <si>
    <r>
      <rPr>
        <sz val="7"/>
        <color theme="1"/>
        <rFont val="Times New Roman"/>
        <family val="1"/>
      </rPr>
      <t xml:space="preserve"> </t>
    </r>
    <r>
      <rPr>
        <sz val="12"/>
        <color theme="1"/>
        <rFont val="Arial"/>
        <family val="2"/>
      </rPr>
      <t>Foster higher level thinking skills.</t>
    </r>
  </si>
  <si>
    <r>
      <rPr>
        <sz val="7"/>
        <color theme="1"/>
        <rFont val="Times New Roman"/>
        <family val="1"/>
      </rPr>
      <t xml:space="preserve"> </t>
    </r>
    <r>
      <rPr>
        <sz val="12"/>
        <color theme="1"/>
        <rFont val="Arial"/>
        <family val="2"/>
      </rPr>
      <t>Explains the relationship between theory and practice.</t>
    </r>
  </si>
  <si>
    <r>
      <rPr>
        <sz val="7"/>
        <color theme="1"/>
        <rFont val="Times New Roman"/>
        <family val="1"/>
      </rPr>
      <t xml:space="preserve"> </t>
    </r>
    <r>
      <rPr>
        <sz val="12"/>
        <color theme="1"/>
        <rFont val="Arial"/>
        <family val="2"/>
      </rPr>
      <t>Explains the relationship between study units, study outcomes and program outcomes.</t>
    </r>
  </si>
  <si>
    <t>Comments</t>
  </si>
  <si>
    <t xml:space="preserve"> </t>
  </si>
  <si>
    <t>This lecturer is excellent with communication – always available and willing to assist!! It makes distance studies so much better. The rubric of how assignments will be marked was always available to guide the completion of assignments. The PoE was already given to us at the beginning of the semester, assisting to guide us on what the final outcomes are.</t>
  </si>
  <si>
    <t xml:space="preserve">I enjoyed the way in which this module challenged me and forced me to think differently. </t>
  </si>
  <si>
    <t>I currently initiate through RCA and track the impact of plant improvement projects. I have gained practical skills I am utilizing from the module.</t>
  </si>
  <si>
    <t>The lecture attempted to assist students in many ways, even having Q &amp; A sessions on weekends. She cares about her students.</t>
  </si>
  <si>
    <t>I really enjoyed the module.  I learned a lot and it improved my project management skills within my working environment.  I implemented the project of individual assigenenemnt and POE.  Thank you very much to Prof Du Plessis and Saleemah.</t>
  </si>
  <si>
    <t xml:space="preserve">The module was well presented, interactive and practical, very organized and effective method of communication. </t>
  </si>
  <si>
    <t>I loved the collaborative nature of this module. It provides a broader perspective on Project Management</t>
  </si>
  <si>
    <t>Mind opening subject, lecturer very open and willing to assisst.</t>
  </si>
  <si>
    <t>It is a very practical module and is of benefit when done correctly and the lecturer is definitely a subject matter expert.</t>
  </si>
  <si>
    <t xml:space="preserve">It has given me a holistic understanding of integration of the processes, principles and practices of  Project Management. </t>
  </si>
  <si>
    <t>The module is very interesting. Appreciate the extra classes we had, the lessons made the module to be easily and be understandable.</t>
  </si>
  <si>
    <t>The Prof was always available to guide the learning process.</t>
  </si>
  <si>
    <t xml:space="preserve">The lecturer is always available for consultation through email, sessions and WhatsApp communication. The assessments given provided us with skills to plan and close off the project and to also identify lessons learned for implementation in future projects. </t>
  </si>
  <si>
    <t>Module may seem scary but lecturer makes it fun and breaks it down easily to understand.</t>
  </si>
  <si>
    <t>It was a very helpful course in my current role.</t>
  </si>
  <si>
    <t>Insightful, very creative group assignment, there is too much to learn.</t>
  </si>
  <si>
    <t>Prof excitement on project management and the help I get from Saleemah shows that the module was well organised. The lecturer made me fall in love with project management.</t>
  </si>
  <si>
    <t>Clear outcomes and expectation from each assignment. Video lessons are well structured and informative.</t>
  </si>
  <si>
    <t>I like the posting of material /notes so that I can study at my own pace.</t>
  </si>
  <si>
    <t>Makes time for student, explains concepts thoroughly and is approachable</t>
  </si>
  <si>
    <t>It fosters project management approach in decision making. I am able to relate the module with the work I am doing, and it has changed my approach of doing things.</t>
  </si>
  <si>
    <t>The zoom lessons , the Lecturer was very friendly and explaining everything during these lessons.</t>
  </si>
  <si>
    <t>Thorough and fair approach to assessments especially group assignments.</t>
  </si>
  <si>
    <t>The facilitator ensures that the student understand the module and the expectation versus the real-life project.</t>
  </si>
  <si>
    <t>Suggestions</t>
  </si>
  <si>
    <t>Please relook at the time frames between module tests and assignments.</t>
  </si>
  <si>
    <t xml:space="preserve">Perhaps receiving the individual assignment marks back before the group assignment submission would’ve been helpful to see if we were on the right track prior to submission. </t>
  </si>
  <si>
    <t>I would stick to 1 efundi site, you are not always sure when to find what on which site, or when to submit on which site. The marking of assignments also take very long.</t>
  </si>
  <si>
    <t>Better planning with submission of assignments, such that dates do not have to be moved.</t>
  </si>
  <si>
    <t>Use more project management software.</t>
  </si>
  <si>
    <t>Group allocation for those that don't have groups.</t>
  </si>
  <si>
    <t>Continue as is.</t>
  </si>
  <si>
    <t>All the slides and lessons to be loaded in advance, this will help to prepare in time and be able to ask questions before hand.</t>
  </si>
  <si>
    <t>Communicate tests/quizzes dates to students well in advance and set reminders on e-fundi for them to plan their module properly and further to avoid missing submission dates.</t>
  </si>
  <si>
    <t xml:space="preserve">The University can look for ways to make available the PMBOK guide as part of the online library material. </t>
  </si>
  <si>
    <t xml:space="preserve">I understand Covid-19 has had a negative impact on the operations of businesses of which NWU was not immune to. In future the NWU must consider starting the semester as early as July, given that module has many chapters that needs to be covered and completed. There was not enough time to dive deep into the principles of Project Management given that the semester only started at the end of August. Tests/dates for tests should be uploaded well on time to allow students to prepare their schedules. This will ensure proper coordination between the lecturer and students. </t>
  </si>
  <si>
    <t>Need more hours to understand the concepts.</t>
  </si>
  <si>
    <t>Nothing much, thank you Prof for making the module enjoyable.</t>
  </si>
  <si>
    <t>It should be a year module so we have more time to spend on it.</t>
  </si>
  <si>
    <t>Give more assessment opportunities</t>
  </si>
  <si>
    <t>Accessibility of the lecturer is commendable. Her attitude is motivating students to work harder in their studies.</t>
  </si>
  <si>
    <t>Change the quiz open dates in line with the unit completion of study units</t>
  </si>
  <si>
    <t>Schedule of assignment dates need to be communicated with other lecturers to avoid clashes of time.</t>
  </si>
  <si>
    <t>I am 100 hundred percent satisfied about how the module was conducted.</t>
  </si>
  <si>
    <t>I am satisfied and have no additions nor anything to take away from how the teaching is conducted. I appreciate all efforts taken by the lecturer and associates in ensuring module success.</t>
  </si>
  <si>
    <t xml:space="preserve"> Project Management GPRM 521 FULL TIME- Prof Yvonne Du Plessis</t>
  </si>
  <si>
    <t>Even with the online learning during lockdown the lecturer really helped and accommodated us with the learning and teaching experience.</t>
  </si>
  <si>
    <t>The Prof was excellent ! I loved this class, she was positive, practical and I could see how I can use the skills I’ve learned here in my daily life. Used all her resources well and explained every concept in detail and in appropriate time and manner</t>
  </si>
  <si>
    <t>The subject is quite insightful and very interesting. Applying the theory is actually exciting.</t>
  </si>
  <si>
    <t>The lector’s enthusiasm is contagious and efundi is run very understandable and helpful.</t>
  </si>
  <si>
    <t>It is a very interesting module that includes information that is relevant to any working person. Project Management is a needed skill and the lecturer has done a fine job in teaching us the relevant information.</t>
  </si>
  <si>
    <t>Clear and good communication</t>
  </si>
  <si>
    <t xml:space="preserve">The way the lecturer presented the importance of Project Management It has me excited to want to venture in the space. </t>
  </si>
  <si>
    <t>The lecture was always professional and still made it fun.</t>
  </si>
  <si>
    <t>Classes were very helpful, and was presented in a understandable manner.</t>
  </si>
  <si>
    <t>Easy access to all learning materials and easy to understand.</t>
  </si>
  <si>
    <t>I like that the module really focusses on content that can be applied and used in real life. The assignments are also aimed at doing something useful rather than just writing a big proposal or essay.</t>
  </si>
  <si>
    <t>It was very interesting to learn new ways of projectising tasks.</t>
  </si>
  <si>
    <t>The module was very interesting to me, so I got a job as a project manager at a small company. The lecturer was very friendly and all the tasks were laid out very logically, so it is easy to understand.</t>
  </si>
  <si>
    <t>It was all and all a great module. Overall it was a positive experience.</t>
  </si>
  <si>
    <t>Effective communication and own time management. Lecturers are friendly and always willing to help.</t>
  </si>
  <si>
    <t>It was intuitive to projectise the module as well as managing my own project.</t>
  </si>
  <si>
    <t>Provide faster feedback.</t>
  </si>
  <si>
    <t>Most lectures came across as belligerent</t>
  </si>
  <si>
    <t>The lecturer should give more information of the assignments in writing. Like what is expected from a certain heading.</t>
  </si>
  <si>
    <t xml:space="preserve">Give more examples </t>
  </si>
  <si>
    <t xml:space="preserve">Keeping the Zoom lessons at an hour and thirty minutes. </t>
  </si>
  <si>
    <t xml:space="preserve">I think a document that is designed to explain each part of the project life cycle and the different parts of the assignments in the same order as the assignment will really help to understand the content better. </t>
  </si>
  <si>
    <t>I should have just attended more online classes, but I was very happy with the information on efundi.</t>
  </si>
  <si>
    <t xml:space="preserve">Avoid having two efundi sites. It was confusing to navigate through both of them. </t>
  </si>
  <si>
    <t>More smaller assignments that count towards the participation 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</si>
</sst>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b/>
      <sz val="14"/>
      <color theme="1"/>
      <name val="Arial"/>
      <family val="2"/>
    </font>
    <font>
      <b/>
      <i/>
      <sz val="14"/>
      <color theme="1"/>
      <name val="Arial"/>
      <family val="2"/>
    </font>
    <font>
      <sz val="14"/>
      <color theme="1"/>
      <name val="Arial"/>
      <family val="2"/>
    </font>
    <font>
      <sz val="10"/>
      <color theme="1"/>
      <name val="Arial"/>
      <family val="2"/>
    </font>
    <font>
      <sz val="7"/>
      <color theme="1"/>
      <name val="Times New Roman"/>
      <family val="1"/>
    </font>
    <font>
      <sz val="12"/>
      <color theme="1"/>
      <name val="Arial"/>
      <family val="2"/>
    </font>
    <font>
      <sz val="11"/>
      <color theme="1"/>
      <name val="Arial"/>
      <family val="2"/>
    </font>
    <font>
      <sz val="12"/>
      <color rgb="FF000000"/>
      <name val="Arial"/>
      <family val="2"/>
    </font>
    <font>
      <sz val="12"/>
      <color rgb="FF202124"/>
      <name val="Arial"/>
      <family val="2"/>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s>
  <cellStyleXfs count="1">
    <xf numFmtId="0" fontId="0" fillId="0" borderId="0"/>
  </cellStyleXfs>
  <cellXfs count="58">
    <xf numFmtId="0" fontId="0" fillId="0" borderId="0" xfId="0"/>
    <xf numFmtId="0" fontId="1" fillId="0" borderId="0" xfId="0" applyFont="1"/>
    <xf numFmtId="0" fontId="1" fillId="0" borderId="0" xfId="0" applyFont="1" applyAlignment="1">
      <alignment horizontal="justify" vertical="center"/>
    </xf>
    <xf numFmtId="1" fontId="1" fillId="0" borderId="0" xfId="0" applyNumberFormat="1" applyFont="1" applyBorder="1" applyAlignment="1"/>
    <xf numFmtId="164" fontId="1" fillId="0" borderId="6" xfId="0" applyNumberFormat="1" applyFont="1" applyBorder="1" applyAlignment="1">
      <alignment horizontal="center"/>
    </xf>
    <xf numFmtId="2" fontId="1" fillId="0" borderId="7" xfId="0" applyNumberFormat="1" applyFont="1" applyBorder="1" applyAlignment="1">
      <alignment horizontal="center"/>
    </xf>
    <xf numFmtId="1" fontId="1" fillId="0" borderId="7" xfId="0" applyNumberFormat="1" applyFont="1" applyBorder="1" applyAlignment="1">
      <alignment horizontal="center"/>
    </xf>
    <xf numFmtId="0" fontId="1" fillId="0" borderId="7" xfId="0" applyNumberFormat="1" applyFont="1" applyBorder="1" applyAlignment="1">
      <alignment horizontal="center"/>
    </xf>
    <xf numFmtId="1" fontId="1" fillId="0" borderId="0" xfId="0" applyNumberFormat="1" applyFont="1" applyBorder="1" applyAlignment="1">
      <alignment horizontal="center"/>
    </xf>
    <xf numFmtId="0" fontId="2" fillId="0" borderId="0" xfId="0" applyFont="1"/>
    <xf numFmtId="164" fontId="2" fillId="0" borderId="6" xfId="0" applyNumberFormat="1" applyFont="1" applyBorder="1" applyAlignment="1">
      <alignment horizontal="center"/>
    </xf>
    <xf numFmtId="164" fontId="2" fillId="0" borderId="7" xfId="0" applyNumberFormat="1" applyFont="1" applyBorder="1" applyAlignment="1">
      <alignment horizontal="center"/>
    </xf>
    <xf numFmtId="1" fontId="2" fillId="0" borderId="7" xfId="0" applyNumberFormat="1" applyFont="1" applyBorder="1" applyAlignment="1">
      <alignment horizontal="center"/>
    </xf>
    <xf numFmtId="0" fontId="3" fillId="0" borderId="6" xfId="0" applyFont="1" applyBorder="1"/>
    <xf numFmtId="164" fontId="3" fillId="0" borderId="6" xfId="0" applyNumberFormat="1" applyFont="1" applyBorder="1" applyAlignment="1">
      <alignment horizontal="center"/>
    </xf>
    <xf numFmtId="164" fontId="3" fillId="0" borderId="7" xfId="0" applyNumberFormat="1" applyFont="1" applyBorder="1" applyAlignment="1">
      <alignment horizontal="center"/>
    </xf>
    <xf numFmtId="0" fontId="3" fillId="0" borderId="7" xfId="0" applyNumberFormat="1" applyFont="1" applyBorder="1" applyAlignment="1">
      <alignment horizontal="center"/>
    </xf>
    <xf numFmtId="1" fontId="3" fillId="0" borderId="7" xfId="0" applyNumberFormat="1" applyFont="1" applyBorder="1" applyAlignment="1">
      <alignment horizontal="center"/>
    </xf>
    <xf numFmtId="1" fontId="3" fillId="0" borderId="8" xfId="0" applyNumberFormat="1" applyFont="1" applyBorder="1" applyAlignment="1">
      <alignment horizontal="center"/>
    </xf>
    <xf numFmtId="1" fontId="3" fillId="0" borderId="0" xfId="0" applyNumberFormat="1" applyFont="1" applyBorder="1" applyAlignment="1">
      <alignment horizontal="center"/>
    </xf>
    <xf numFmtId="0" fontId="3" fillId="0" borderId="0" xfId="0" applyFont="1"/>
    <xf numFmtId="164" fontId="1" fillId="0" borderId="0" xfId="0" applyNumberFormat="1" applyFont="1" applyAlignment="1">
      <alignment horizontal="center"/>
    </xf>
    <xf numFmtId="2" fontId="1" fillId="0" borderId="0" xfId="0" applyNumberFormat="1" applyFont="1" applyAlignment="1">
      <alignment horizontal="center"/>
    </xf>
    <xf numFmtId="1" fontId="1" fillId="0" borderId="0" xfId="0" applyNumberFormat="1" applyFont="1" applyAlignment="1">
      <alignment horizontal="center"/>
    </xf>
    <xf numFmtId="1" fontId="3" fillId="0" borderId="0" xfId="0" applyNumberFormat="1" applyFont="1" applyAlignment="1">
      <alignment horizontal="center"/>
    </xf>
    <xf numFmtId="0" fontId="3" fillId="0" borderId="7" xfId="0" applyFont="1" applyBorder="1"/>
    <xf numFmtId="164" fontId="3" fillId="0" borderId="0" xfId="0" applyNumberFormat="1" applyFont="1" applyAlignment="1">
      <alignment horizontal="center"/>
    </xf>
    <xf numFmtId="2" fontId="3" fillId="0" borderId="0" xfId="0" applyNumberFormat="1" applyFont="1" applyAlignment="1">
      <alignment horizontal="center"/>
    </xf>
    <xf numFmtId="0" fontId="4" fillId="0" borderId="9" xfId="0" applyFont="1" applyBorder="1" applyAlignment="1">
      <alignment horizontal="left" vertical="center" wrapText="1" indent="3"/>
    </xf>
    <xf numFmtId="0" fontId="4" fillId="0" borderId="10" xfId="0" applyFont="1" applyBorder="1" applyAlignment="1">
      <alignment horizontal="left" vertical="center" wrapText="1" indent="3"/>
    </xf>
    <xf numFmtId="0" fontId="6" fillId="0" borderId="10" xfId="0" applyFont="1" applyBorder="1" applyAlignment="1">
      <alignment horizontal="left" vertical="center" wrapText="1" indent="3"/>
    </xf>
    <xf numFmtId="0" fontId="6" fillId="0" borderId="9" xfId="0" applyFont="1" applyBorder="1" applyAlignment="1">
      <alignment horizontal="left" vertical="center" wrapText="1" indent="3"/>
    </xf>
    <xf numFmtId="0" fontId="3" fillId="0" borderId="7" xfId="0" applyFont="1" applyFill="1" applyBorder="1"/>
    <xf numFmtId="164" fontId="3" fillId="0" borderId="0" xfId="0" applyNumberFormat="1" applyFont="1" applyFill="1" applyAlignment="1">
      <alignment horizontal="center"/>
    </xf>
    <xf numFmtId="2" fontId="3" fillId="0" borderId="0" xfId="0" applyNumberFormat="1" applyFont="1" applyFill="1" applyAlignment="1">
      <alignment horizontal="center"/>
    </xf>
    <xf numFmtId="1" fontId="3" fillId="0" borderId="0" xfId="0" applyNumberFormat="1" applyFont="1" applyFill="1" applyAlignment="1">
      <alignment horizontal="center"/>
    </xf>
    <xf numFmtId="0" fontId="3" fillId="0" borderId="0" xfId="0" applyFont="1" applyFill="1"/>
    <xf numFmtId="0" fontId="1" fillId="0" borderId="7" xfId="0" applyFont="1" applyFill="1" applyBorder="1" applyAlignment="1">
      <alignment horizontal="center"/>
    </xf>
    <xf numFmtId="0" fontId="7" fillId="0" borderId="7" xfId="0" applyFont="1" applyBorder="1" applyAlignment="1">
      <alignment vertical="center" wrapText="1"/>
    </xf>
    <xf numFmtId="0" fontId="6" fillId="0" borderId="7" xfId="0" applyFont="1" applyBorder="1" applyAlignment="1">
      <alignment wrapText="1"/>
    </xf>
    <xf numFmtId="0" fontId="6" fillId="0" borderId="7" xfId="0" applyFont="1" applyBorder="1" applyAlignment="1">
      <alignment vertical="center" wrapText="1"/>
    </xf>
    <xf numFmtId="0" fontId="3" fillId="0" borderId="11" xfId="0" applyFont="1" applyBorder="1"/>
    <xf numFmtId="0" fontId="4" fillId="0" borderId="12" xfId="0" applyFont="1" applyBorder="1" applyAlignment="1">
      <alignment horizontal="left" vertical="center" wrapText="1" indent="3"/>
    </xf>
    <xf numFmtId="0" fontId="6" fillId="0" borderId="7" xfId="0" applyFont="1" applyBorder="1" applyAlignment="1">
      <alignment vertical="center"/>
    </xf>
    <xf numFmtId="0" fontId="6" fillId="0" borderId="7" xfId="0" applyFont="1" applyBorder="1"/>
    <xf numFmtId="0" fontId="8" fillId="0" borderId="7" xfId="0" applyFont="1" applyBorder="1" applyAlignment="1">
      <alignment wrapText="1"/>
    </xf>
    <xf numFmtId="0" fontId="6" fillId="0" borderId="7" xfId="0" applyFont="1" applyFill="1" applyBorder="1" applyAlignment="1">
      <alignment vertical="center" wrapText="1"/>
    </xf>
    <xf numFmtId="0" fontId="6" fillId="0" borderId="7" xfId="0" applyFont="1" applyFill="1" applyBorder="1" applyAlignment="1">
      <alignment wrapText="1"/>
    </xf>
    <xf numFmtId="0" fontId="6" fillId="0" borderId="7" xfId="0" applyFont="1" applyFill="1" applyBorder="1"/>
    <xf numFmtId="0" fontId="9" fillId="0" borderId="7" xfId="0" applyFont="1" applyFill="1" applyBorder="1" applyAlignment="1">
      <alignment horizontal="left" vertical="center" wrapText="1"/>
    </xf>
    <xf numFmtId="0" fontId="6" fillId="0" borderId="7" xfId="0" applyFont="1" applyFill="1" applyBorder="1" applyAlignment="1">
      <alignment vertical="center"/>
    </xf>
    <xf numFmtId="0" fontId="9" fillId="0" borderId="7" xfId="0" applyFont="1" applyFill="1" applyBorder="1" applyAlignment="1">
      <alignment wrapText="1"/>
    </xf>
    <xf numFmtId="164" fontId="1" fillId="0" borderId="1" xfId="0" applyNumberFormat="1" applyFont="1" applyBorder="1" applyAlignment="1">
      <alignment horizontal="center"/>
    </xf>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1" fontId="1" fillId="0" borderId="4" xfId="0" applyNumberFormat="1" applyFont="1" applyBorder="1" applyAlignment="1">
      <alignment horizontal="center"/>
    </xf>
    <xf numFmtId="1" fontId="1" fillId="0" borderId="5" xfId="0" applyNumberFormat="1"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C83"/>
  <sheetViews>
    <sheetView tabSelected="1" zoomScale="70" zoomScaleNormal="70" workbookViewId="0">
      <selection activeCell="B2" sqref="B2"/>
    </sheetView>
  </sheetViews>
  <sheetFormatPr defaultColWidth="9.140625" defaultRowHeight="17.45"/>
  <cols>
    <col min="1" max="1" width="6.85546875" style="20" customWidth="1"/>
    <col min="2" max="2" width="120.7109375" style="1" customWidth="1"/>
    <col min="3" max="3" width="12.5703125" style="21" bestFit="1" customWidth="1"/>
    <col min="4" max="4" width="12" style="22" bestFit="1" customWidth="1"/>
    <col min="5" max="5" width="7.42578125" style="23" customWidth="1"/>
    <col min="6" max="6" width="6.28515625" style="23" bestFit="1" customWidth="1"/>
    <col min="7" max="7" width="6.85546875" style="23" bestFit="1" customWidth="1"/>
    <col min="8" max="9" width="5.28515625" style="23" bestFit="1" customWidth="1"/>
    <col min="10" max="11" width="6.7109375" style="23" customWidth="1"/>
    <col min="12" max="20" width="3" style="24" bestFit="1" customWidth="1"/>
    <col min="21" max="82" width="4.42578125" style="24" bestFit="1" customWidth="1"/>
    <col min="83" max="83" width="4.42578125" style="24" customWidth="1"/>
    <col min="84" max="110" width="4.42578125" style="24" bestFit="1" customWidth="1"/>
    <col min="111" max="289" width="6" style="24" bestFit="1" customWidth="1"/>
    <col min="290" max="16384" width="9.140625" style="20"/>
  </cols>
  <sheetData>
    <row r="1" spans="1:289" s="1" customFormat="1">
      <c r="B1" s="2" t="s">
        <v>0</v>
      </c>
      <c r="C1" s="52"/>
      <c r="D1" s="53"/>
      <c r="E1" s="53"/>
      <c r="F1" s="53"/>
      <c r="G1" s="53"/>
      <c r="H1" s="53"/>
      <c r="I1" s="53"/>
      <c r="J1" s="53"/>
      <c r="K1" s="54"/>
      <c r="L1" s="55" t="s">
        <v>1</v>
      </c>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9" s="1" customFormat="1">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6">
        <v>199</v>
      </c>
      <c r="HC2" s="6">
        <v>200</v>
      </c>
      <c r="HD2" s="6">
        <v>201</v>
      </c>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row>
    <row r="3" spans="1:289" s="1" customFormat="1" ht="18" thickBot="1">
      <c r="B3" s="9" t="s">
        <v>11</v>
      </c>
      <c r="C3" s="10">
        <f>AVERAGE(C4:C23)</f>
        <v>3.6264328808446455</v>
      </c>
      <c r="D3" s="11">
        <f>AVERAGE(D4:D23)</f>
        <v>0.50120491351153984</v>
      </c>
      <c r="E3" s="11">
        <v>4</v>
      </c>
      <c r="F3" s="11">
        <f t="shared" ref="F3:K3" si="0">AVERAGE(F4:F23)</f>
        <v>2.6</v>
      </c>
      <c r="G3" s="11">
        <f t="shared" si="0"/>
        <v>4</v>
      </c>
      <c r="H3" s="12">
        <f t="shared" si="0"/>
        <v>9.6153846153846159E-2</v>
      </c>
      <c r="I3" s="12">
        <f t="shared" si="0"/>
        <v>0.96530920060331815</v>
      </c>
      <c r="J3" s="12">
        <f t="shared" si="0"/>
        <v>35.137631975867272</v>
      </c>
      <c r="K3" s="12">
        <f t="shared" si="0"/>
        <v>63.800904977375581</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row>
    <row r="4" spans="1:289" ht="18" thickBot="1">
      <c r="A4" s="13">
        <v>1</v>
      </c>
      <c r="B4" s="28" t="s">
        <v>12</v>
      </c>
      <c r="C4" s="14">
        <f t="shared" ref="C4:C23" si="1">AVERAGE(L4:CB4)</f>
        <v>3.6346153846153846</v>
      </c>
      <c r="D4" s="15">
        <f t="shared" ref="D4:D23" si="2">_xlfn.STDEV.P(L4:CB4)</f>
        <v>0.48153784713649672</v>
      </c>
      <c r="E4" s="16">
        <f>COUNT(L4:FJ4)</f>
        <v>52</v>
      </c>
      <c r="F4" s="16">
        <f t="shared" ref="F4:F23" si="3">MIN(L4:CB4)</f>
        <v>3</v>
      </c>
      <c r="G4" s="16">
        <f t="shared" ref="G4:G23" si="4">MAX(L4:CB4)</f>
        <v>4</v>
      </c>
      <c r="H4" s="17">
        <f>COUNTIF($L4:$DE4,1)/$E4*100</f>
        <v>0</v>
      </c>
      <c r="I4" s="17">
        <f>COUNTIF($L4:$DE4,2)/$E4*100</f>
        <v>0</v>
      </c>
      <c r="J4" s="17">
        <f>COUNTIF($L4:$DE4,3)/$E4*100</f>
        <v>36.538461538461533</v>
      </c>
      <c r="K4" s="18">
        <f>COUNTIF($L4:$DE4,4)/$E4*100</f>
        <v>63.46153846153846</v>
      </c>
      <c r="L4" s="6">
        <v>3</v>
      </c>
      <c r="M4" s="24">
        <v>4</v>
      </c>
      <c r="N4" s="17">
        <v>3</v>
      </c>
      <c r="O4" s="17">
        <v>4</v>
      </c>
      <c r="P4" s="17">
        <v>4</v>
      </c>
      <c r="Q4" s="17">
        <v>4</v>
      </c>
      <c r="R4" s="17">
        <v>3</v>
      </c>
      <c r="S4" s="17">
        <v>3</v>
      </c>
      <c r="T4" s="17">
        <v>3</v>
      </c>
      <c r="U4" s="17">
        <v>3</v>
      </c>
      <c r="V4" s="17">
        <v>3</v>
      </c>
      <c r="W4" s="17">
        <v>3</v>
      </c>
      <c r="X4" s="17">
        <v>3</v>
      </c>
      <c r="Y4" s="17">
        <v>4</v>
      </c>
      <c r="Z4" s="17">
        <v>3</v>
      </c>
      <c r="AA4" s="17">
        <v>3</v>
      </c>
      <c r="AB4" s="17">
        <v>4</v>
      </c>
      <c r="AC4" s="17">
        <v>3</v>
      </c>
      <c r="AD4" s="17">
        <v>4</v>
      </c>
      <c r="AE4" s="17">
        <v>3</v>
      </c>
      <c r="AF4" s="17">
        <v>3</v>
      </c>
      <c r="AG4" s="17">
        <v>4</v>
      </c>
      <c r="AH4" s="17">
        <v>4</v>
      </c>
      <c r="AI4" s="17">
        <v>4</v>
      </c>
      <c r="AJ4" s="17">
        <v>4</v>
      </c>
      <c r="AK4" s="17">
        <v>4</v>
      </c>
      <c r="AL4" s="17">
        <v>4</v>
      </c>
      <c r="AM4" s="17">
        <v>4</v>
      </c>
      <c r="AN4" s="17">
        <v>4</v>
      </c>
      <c r="AO4" s="17">
        <v>4</v>
      </c>
      <c r="AP4" s="17">
        <v>4</v>
      </c>
      <c r="AQ4" s="17">
        <v>4</v>
      </c>
      <c r="AR4" s="17">
        <v>4</v>
      </c>
      <c r="AS4" s="17">
        <v>4</v>
      </c>
      <c r="AT4" s="17">
        <v>3</v>
      </c>
      <c r="AU4" s="17">
        <v>4</v>
      </c>
      <c r="AV4" s="17">
        <v>4</v>
      </c>
      <c r="AW4" s="17">
        <v>4</v>
      </c>
      <c r="AX4" s="17">
        <v>4</v>
      </c>
      <c r="AY4" s="17">
        <v>4</v>
      </c>
      <c r="AZ4" s="17">
        <v>4</v>
      </c>
      <c r="BA4" s="17">
        <v>3</v>
      </c>
      <c r="BB4" s="17">
        <v>3</v>
      </c>
      <c r="BC4" s="17">
        <v>4</v>
      </c>
      <c r="BD4" s="17">
        <v>4</v>
      </c>
      <c r="BE4" s="17">
        <v>3</v>
      </c>
      <c r="BF4" s="17">
        <v>3</v>
      </c>
      <c r="BG4" s="17">
        <v>4</v>
      </c>
      <c r="BH4" s="17">
        <v>4</v>
      </c>
      <c r="BI4" s="17">
        <v>4</v>
      </c>
      <c r="BJ4" s="17">
        <v>4</v>
      </c>
      <c r="BK4" s="17">
        <v>4</v>
      </c>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row>
    <row r="5" spans="1:289" ht="18" thickBot="1">
      <c r="A5" s="13">
        <v>2</v>
      </c>
      <c r="B5" s="30" t="s">
        <v>13</v>
      </c>
      <c r="C5" s="14">
        <f t="shared" si="1"/>
        <v>3.6730769230769229</v>
      </c>
      <c r="D5" s="15">
        <f t="shared" si="2"/>
        <v>0.50843477178470331</v>
      </c>
      <c r="E5" s="16">
        <f t="shared" ref="E5:E23" si="5">COUNT(L5:FJ5)</f>
        <v>52</v>
      </c>
      <c r="F5" s="16">
        <f t="shared" si="3"/>
        <v>2</v>
      </c>
      <c r="G5" s="16">
        <f t="shared" si="4"/>
        <v>4</v>
      </c>
      <c r="H5" s="17">
        <f t="shared" ref="H5:H23" si="6">COUNTIF($L5:$DE5,1)/$E5*100</f>
        <v>0</v>
      </c>
      <c r="I5" s="17">
        <f t="shared" ref="I5:I23" si="7">COUNTIF($L5:$DE5,2)/$E5*100</f>
        <v>1.9230769230769231</v>
      </c>
      <c r="J5" s="17">
        <f t="shared" ref="J5:J23" si="8">COUNTIF($L5:$DE5,3)/$E5*100</f>
        <v>28.846153846153843</v>
      </c>
      <c r="K5" s="18">
        <f t="shared" ref="K5:K23" si="9">COUNTIF($L5:$DE5,4)/$E5*100</f>
        <v>69.230769230769226</v>
      </c>
      <c r="L5" s="6">
        <v>4</v>
      </c>
      <c r="M5" s="17">
        <v>3</v>
      </c>
      <c r="N5" s="17">
        <v>3</v>
      </c>
      <c r="O5" s="17">
        <v>4</v>
      </c>
      <c r="P5" s="17">
        <v>4</v>
      </c>
      <c r="Q5" s="17">
        <v>4</v>
      </c>
      <c r="R5" s="17">
        <v>4</v>
      </c>
      <c r="S5" s="17">
        <v>3</v>
      </c>
      <c r="T5" s="17">
        <v>3</v>
      </c>
      <c r="U5" s="17">
        <v>4</v>
      </c>
      <c r="V5" s="17">
        <v>3</v>
      </c>
      <c r="W5" s="17">
        <v>3</v>
      </c>
      <c r="X5" s="17">
        <v>2</v>
      </c>
      <c r="Y5" s="17">
        <v>4</v>
      </c>
      <c r="Z5" s="17">
        <v>4</v>
      </c>
      <c r="AA5" s="17">
        <v>3</v>
      </c>
      <c r="AB5" s="17">
        <v>4</v>
      </c>
      <c r="AC5" s="17">
        <v>3</v>
      </c>
      <c r="AD5" s="17">
        <v>4</v>
      </c>
      <c r="AE5" s="17">
        <v>3</v>
      </c>
      <c r="AF5" s="17">
        <v>3</v>
      </c>
      <c r="AG5" s="17">
        <v>4</v>
      </c>
      <c r="AH5" s="17">
        <v>4</v>
      </c>
      <c r="AI5" s="17">
        <v>4</v>
      </c>
      <c r="AJ5" s="17">
        <v>4</v>
      </c>
      <c r="AK5" s="17">
        <v>4</v>
      </c>
      <c r="AL5" s="17">
        <v>4</v>
      </c>
      <c r="AM5" s="17">
        <v>4</v>
      </c>
      <c r="AN5" s="17">
        <v>4</v>
      </c>
      <c r="AO5" s="17">
        <v>4</v>
      </c>
      <c r="AP5" s="17">
        <v>4</v>
      </c>
      <c r="AQ5" s="17">
        <v>4</v>
      </c>
      <c r="AR5" s="17">
        <v>4</v>
      </c>
      <c r="AS5" s="17">
        <v>4</v>
      </c>
      <c r="AT5" s="17">
        <v>3</v>
      </c>
      <c r="AU5" s="17">
        <v>4</v>
      </c>
      <c r="AV5" s="17">
        <v>3</v>
      </c>
      <c r="AW5" s="17">
        <v>4</v>
      </c>
      <c r="AX5" s="17">
        <v>4</v>
      </c>
      <c r="AY5" s="17">
        <v>4</v>
      </c>
      <c r="AZ5" s="17">
        <v>4</v>
      </c>
      <c r="BA5" s="17">
        <v>4</v>
      </c>
      <c r="BB5" s="17">
        <v>3</v>
      </c>
      <c r="BC5" s="17">
        <v>4</v>
      </c>
      <c r="BD5" s="17">
        <v>4</v>
      </c>
      <c r="BE5" s="17">
        <v>3</v>
      </c>
      <c r="BF5" s="17">
        <v>3</v>
      </c>
      <c r="BG5" s="17">
        <v>4</v>
      </c>
      <c r="BH5" s="17">
        <v>4</v>
      </c>
      <c r="BI5" s="17">
        <v>4</v>
      </c>
      <c r="BJ5" s="17">
        <v>4</v>
      </c>
      <c r="BK5" s="17">
        <v>4</v>
      </c>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c r="IW5" s="19"/>
      <c r="IX5" s="19"/>
      <c r="IY5" s="19"/>
      <c r="IZ5" s="19"/>
      <c r="JA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row>
    <row r="6" spans="1:289" ht="18" thickBot="1">
      <c r="A6" s="13">
        <v>3</v>
      </c>
      <c r="B6" s="30" t="s">
        <v>14</v>
      </c>
      <c r="C6" s="14">
        <f t="shared" si="1"/>
        <v>3.7692307692307692</v>
      </c>
      <c r="D6" s="15">
        <f t="shared" si="2"/>
        <v>0.42132504423474315</v>
      </c>
      <c r="E6" s="16">
        <f t="shared" si="5"/>
        <v>52</v>
      </c>
      <c r="F6" s="16">
        <f t="shared" si="3"/>
        <v>3</v>
      </c>
      <c r="G6" s="16">
        <f t="shared" si="4"/>
        <v>4</v>
      </c>
      <c r="H6" s="17">
        <f t="shared" si="6"/>
        <v>0</v>
      </c>
      <c r="I6" s="17">
        <f t="shared" si="7"/>
        <v>0</v>
      </c>
      <c r="J6" s="17">
        <f t="shared" si="8"/>
        <v>23.076923076923077</v>
      </c>
      <c r="K6" s="18">
        <f t="shared" si="9"/>
        <v>76.923076923076934</v>
      </c>
      <c r="L6" s="6">
        <v>4</v>
      </c>
      <c r="M6" s="17">
        <v>4</v>
      </c>
      <c r="N6" s="17">
        <v>4</v>
      </c>
      <c r="O6" s="17">
        <v>4</v>
      </c>
      <c r="P6" s="17">
        <v>4</v>
      </c>
      <c r="Q6" s="17">
        <v>4</v>
      </c>
      <c r="R6" s="17">
        <v>3</v>
      </c>
      <c r="S6" s="17">
        <v>4</v>
      </c>
      <c r="T6" s="17">
        <v>4</v>
      </c>
      <c r="U6" s="17">
        <v>4</v>
      </c>
      <c r="V6" s="17">
        <v>3</v>
      </c>
      <c r="W6" s="17">
        <v>3</v>
      </c>
      <c r="X6" s="17">
        <v>4</v>
      </c>
      <c r="Y6" s="17">
        <v>4</v>
      </c>
      <c r="Z6" s="17">
        <v>3</v>
      </c>
      <c r="AA6" s="17">
        <v>3</v>
      </c>
      <c r="AB6" s="17">
        <v>4</v>
      </c>
      <c r="AC6" s="17">
        <v>4</v>
      </c>
      <c r="AD6" s="17">
        <v>4</v>
      </c>
      <c r="AE6" s="17">
        <v>3</v>
      </c>
      <c r="AF6" s="17">
        <v>3</v>
      </c>
      <c r="AG6" s="17">
        <v>4</v>
      </c>
      <c r="AH6" s="17">
        <v>4</v>
      </c>
      <c r="AI6" s="17">
        <v>3</v>
      </c>
      <c r="AJ6" s="17">
        <v>4</v>
      </c>
      <c r="AK6" s="17">
        <v>4</v>
      </c>
      <c r="AL6" s="17">
        <v>4</v>
      </c>
      <c r="AM6" s="17">
        <v>4</v>
      </c>
      <c r="AN6" s="17">
        <v>4</v>
      </c>
      <c r="AO6" s="17">
        <v>4</v>
      </c>
      <c r="AP6" s="17">
        <v>4</v>
      </c>
      <c r="AQ6" s="17">
        <v>4</v>
      </c>
      <c r="AR6" s="17">
        <v>4</v>
      </c>
      <c r="AS6" s="17">
        <v>4</v>
      </c>
      <c r="AT6" s="17">
        <v>3</v>
      </c>
      <c r="AU6" s="17">
        <v>4</v>
      </c>
      <c r="AV6" s="17">
        <v>4</v>
      </c>
      <c r="AW6" s="17">
        <v>4</v>
      </c>
      <c r="AX6" s="17">
        <v>4</v>
      </c>
      <c r="AY6" s="17">
        <v>4</v>
      </c>
      <c r="AZ6" s="17">
        <v>4</v>
      </c>
      <c r="BA6" s="17">
        <v>3</v>
      </c>
      <c r="BB6" s="17">
        <v>3</v>
      </c>
      <c r="BC6" s="17">
        <v>4</v>
      </c>
      <c r="BD6" s="17">
        <v>4</v>
      </c>
      <c r="BE6" s="17">
        <v>3</v>
      </c>
      <c r="BF6" s="17">
        <v>4</v>
      </c>
      <c r="BG6" s="17">
        <v>4</v>
      </c>
      <c r="BH6" s="17">
        <v>4</v>
      </c>
      <c r="BI6" s="17">
        <v>4</v>
      </c>
      <c r="BJ6" s="17">
        <v>4</v>
      </c>
      <c r="BK6" s="17">
        <v>4</v>
      </c>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row>
    <row r="7" spans="1:289" ht="18" thickBot="1">
      <c r="A7" s="13">
        <v>4</v>
      </c>
      <c r="B7" s="30" t="s">
        <v>15</v>
      </c>
      <c r="C7" s="14">
        <f t="shared" si="1"/>
        <v>3.5961538461538463</v>
      </c>
      <c r="D7" s="15">
        <f t="shared" si="2"/>
        <v>0.56362888037510939</v>
      </c>
      <c r="E7" s="16">
        <f t="shared" si="5"/>
        <v>52</v>
      </c>
      <c r="F7" s="16">
        <f t="shared" si="3"/>
        <v>2</v>
      </c>
      <c r="G7" s="16">
        <f t="shared" si="4"/>
        <v>4</v>
      </c>
      <c r="H7" s="17">
        <f t="shared" si="6"/>
        <v>0</v>
      </c>
      <c r="I7" s="17">
        <f t="shared" si="7"/>
        <v>3.8461538461538463</v>
      </c>
      <c r="J7" s="17">
        <f t="shared" si="8"/>
        <v>32.692307692307693</v>
      </c>
      <c r="K7" s="18">
        <f t="shared" si="9"/>
        <v>63.46153846153846</v>
      </c>
      <c r="L7" s="6">
        <v>4</v>
      </c>
      <c r="M7" s="17">
        <v>4</v>
      </c>
      <c r="N7" s="17">
        <v>2</v>
      </c>
      <c r="O7" s="17">
        <v>4</v>
      </c>
      <c r="P7" s="17">
        <v>4</v>
      </c>
      <c r="Q7" s="17">
        <v>4</v>
      </c>
      <c r="R7" s="17">
        <v>3</v>
      </c>
      <c r="S7" s="17">
        <v>4</v>
      </c>
      <c r="T7" s="17">
        <v>3</v>
      </c>
      <c r="U7" s="17">
        <v>4</v>
      </c>
      <c r="V7" s="17">
        <v>3</v>
      </c>
      <c r="W7" s="17">
        <v>3</v>
      </c>
      <c r="X7" s="17">
        <v>4</v>
      </c>
      <c r="Y7" s="17">
        <v>4</v>
      </c>
      <c r="Z7" s="17">
        <v>3</v>
      </c>
      <c r="AA7" s="17">
        <v>3</v>
      </c>
      <c r="AB7" s="17">
        <v>4</v>
      </c>
      <c r="AC7" s="17">
        <v>4</v>
      </c>
      <c r="AD7" s="17">
        <v>4</v>
      </c>
      <c r="AE7" s="17">
        <v>3</v>
      </c>
      <c r="AF7" s="17">
        <v>3</v>
      </c>
      <c r="AG7" s="17">
        <v>4</v>
      </c>
      <c r="AH7" s="17">
        <v>3</v>
      </c>
      <c r="AI7" s="17">
        <v>3</v>
      </c>
      <c r="AJ7" s="17">
        <v>4</v>
      </c>
      <c r="AK7" s="17">
        <v>4</v>
      </c>
      <c r="AL7" s="17">
        <v>4</v>
      </c>
      <c r="AM7" s="17">
        <v>4</v>
      </c>
      <c r="AN7" s="17">
        <v>3</v>
      </c>
      <c r="AO7" s="17">
        <v>4</v>
      </c>
      <c r="AP7" s="17">
        <v>4</v>
      </c>
      <c r="AQ7" s="17">
        <v>4</v>
      </c>
      <c r="AR7" s="17">
        <v>3</v>
      </c>
      <c r="AS7" s="17">
        <v>4</v>
      </c>
      <c r="AT7" s="17">
        <v>3</v>
      </c>
      <c r="AU7" s="17">
        <v>4</v>
      </c>
      <c r="AV7" s="17">
        <v>4</v>
      </c>
      <c r="AW7" s="17">
        <v>4</v>
      </c>
      <c r="AX7" s="17">
        <v>4</v>
      </c>
      <c r="AY7" s="17">
        <v>2</v>
      </c>
      <c r="AZ7" s="17">
        <v>4</v>
      </c>
      <c r="BA7" s="17">
        <v>3</v>
      </c>
      <c r="BB7" s="17">
        <v>3</v>
      </c>
      <c r="BC7" s="17">
        <v>4</v>
      </c>
      <c r="BD7" s="17">
        <v>4</v>
      </c>
      <c r="BE7" s="17">
        <v>3</v>
      </c>
      <c r="BF7" s="17">
        <v>3</v>
      </c>
      <c r="BG7" s="17">
        <v>4</v>
      </c>
      <c r="BH7" s="17">
        <v>4</v>
      </c>
      <c r="BI7" s="17">
        <v>4</v>
      </c>
      <c r="BJ7" s="17">
        <v>4</v>
      </c>
      <c r="BK7" s="17">
        <v>4</v>
      </c>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row>
    <row r="8" spans="1:289" ht="18" thickBot="1">
      <c r="A8" s="13">
        <v>5</v>
      </c>
      <c r="B8" s="30" t="s">
        <v>16</v>
      </c>
      <c r="C8" s="14">
        <f t="shared" si="1"/>
        <v>3.6730769230769229</v>
      </c>
      <c r="D8" s="15">
        <f t="shared" si="2"/>
        <v>0.46908888144809491</v>
      </c>
      <c r="E8" s="16">
        <f t="shared" si="5"/>
        <v>52</v>
      </c>
      <c r="F8" s="16">
        <f t="shared" si="3"/>
        <v>3</v>
      </c>
      <c r="G8" s="16">
        <f t="shared" si="4"/>
        <v>4</v>
      </c>
      <c r="H8" s="17">
        <f t="shared" si="6"/>
        <v>0</v>
      </c>
      <c r="I8" s="17">
        <f t="shared" si="7"/>
        <v>0</v>
      </c>
      <c r="J8" s="17">
        <f t="shared" si="8"/>
        <v>32.692307692307693</v>
      </c>
      <c r="K8" s="18">
        <f t="shared" si="9"/>
        <v>67.307692307692307</v>
      </c>
      <c r="L8" s="6">
        <v>4</v>
      </c>
      <c r="M8" s="17">
        <v>4</v>
      </c>
      <c r="N8" s="17">
        <v>4</v>
      </c>
      <c r="O8" s="17">
        <v>4</v>
      </c>
      <c r="P8" s="17">
        <v>4</v>
      </c>
      <c r="Q8" s="17">
        <v>4</v>
      </c>
      <c r="R8" s="17">
        <v>4</v>
      </c>
      <c r="S8" s="17">
        <v>3</v>
      </c>
      <c r="T8" s="17">
        <v>4</v>
      </c>
      <c r="U8" s="17">
        <v>4</v>
      </c>
      <c r="V8" s="17">
        <v>3</v>
      </c>
      <c r="W8" s="17">
        <v>3</v>
      </c>
      <c r="X8" s="17">
        <v>4</v>
      </c>
      <c r="Y8" s="17">
        <v>4</v>
      </c>
      <c r="Z8" s="17">
        <v>3</v>
      </c>
      <c r="AA8" s="17">
        <v>3</v>
      </c>
      <c r="AB8" s="17">
        <v>4</v>
      </c>
      <c r="AC8" s="17">
        <v>4</v>
      </c>
      <c r="AD8" s="17">
        <v>3</v>
      </c>
      <c r="AE8" s="17">
        <v>3</v>
      </c>
      <c r="AF8" s="17">
        <v>3</v>
      </c>
      <c r="AG8" s="17">
        <v>4</v>
      </c>
      <c r="AH8" s="17">
        <v>3</v>
      </c>
      <c r="AI8" s="17">
        <v>4</v>
      </c>
      <c r="AJ8" s="17">
        <v>4</v>
      </c>
      <c r="AK8" s="17">
        <v>4</v>
      </c>
      <c r="AL8" s="17">
        <v>4</v>
      </c>
      <c r="AM8" s="17">
        <v>4</v>
      </c>
      <c r="AN8" s="17">
        <v>3</v>
      </c>
      <c r="AO8" s="17">
        <v>4</v>
      </c>
      <c r="AP8" s="17">
        <v>4</v>
      </c>
      <c r="AQ8" s="17">
        <v>3</v>
      </c>
      <c r="AR8" s="17">
        <v>3</v>
      </c>
      <c r="AS8" s="17">
        <v>4</v>
      </c>
      <c r="AT8" s="17">
        <v>3</v>
      </c>
      <c r="AU8" s="17">
        <v>4</v>
      </c>
      <c r="AV8" s="17">
        <v>4</v>
      </c>
      <c r="AW8" s="17">
        <v>3</v>
      </c>
      <c r="AX8" s="17">
        <v>4</v>
      </c>
      <c r="AY8" s="17">
        <v>3</v>
      </c>
      <c r="AZ8" s="17">
        <v>4</v>
      </c>
      <c r="BA8" s="17">
        <v>4</v>
      </c>
      <c r="BB8" s="17">
        <v>3</v>
      </c>
      <c r="BC8" s="17">
        <v>4</v>
      </c>
      <c r="BD8" s="17">
        <v>4</v>
      </c>
      <c r="BE8" s="17">
        <v>4</v>
      </c>
      <c r="BF8" s="17">
        <v>3</v>
      </c>
      <c r="BG8" s="17">
        <v>4</v>
      </c>
      <c r="BH8" s="17">
        <v>4</v>
      </c>
      <c r="BI8" s="17">
        <v>4</v>
      </c>
      <c r="BJ8" s="17">
        <v>4</v>
      </c>
      <c r="BK8" s="17">
        <v>4</v>
      </c>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row>
    <row r="9" spans="1:289" ht="18" thickBot="1">
      <c r="A9" s="13">
        <v>6</v>
      </c>
      <c r="B9" s="30" t="s">
        <v>17</v>
      </c>
      <c r="C9" s="14">
        <f t="shared" si="1"/>
        <v>3.6153846153846154</v>
      </c>
      <c r="D9" s="15">
        <f t="shared" si="2"/>
        <v>0.52454544988407137</v>
      </c>
      <c r="E9" s="16">
        <f t="shared" si="5"/>
        <v>52</v>
      </c>
      <c r="F9" s="16">
        <f t="shared" si="3"/>
        <v>2</v>
      </c>
      <c r="G9" s="16">
        <f t="shared" si="4"/>
        <v>4</v>
      </c>
      <c r="H9" s="17">
        <f t="shared" si="6"/>
        <v>0</v>
      </c>
      <c r="I9" s="17">
        <f t="shared" si="7"/>
        <v>1.9230769230769231</v>
      </c>
      <c r="J9" s="17">
        <f t="shared" si="8"/>
        <v>34.615384615384613</v>
      </c>
      <c r="K9" s="18">
        <f t="shared" si="9"/>
        <v>63.46153846153846</v>
      </c>
      <c r="L9" s="6">
        <v>4</v>
      </c>
      <c r="M9" s="17">
        <v>4</v>
      </c>
      <c r="N9" s="17">
        <v>3</v>
      </c>
      <c r="O9" s="17">
        <v>4</v>
      </c>
      <c r="P9" s="17">
        <v>4</v>
      </c>
      <c r="Q9" s="17">
        <v>4</v>
      </c>
      <c r="R9" s="17">
        <v>3</v>
      </c>
      <c r="S9" s="17">
        <v>4</v>
      </c>
      <c r="T9" s="17">
        <v>3</v>
      </c>
      <c r="U9" s="17">
        <v>4</v>
      </c>
      <c r="V9" s="17">
        <v>3</v>
      </c>
      <c r="W9" s="17">
        <v>3</v>
      </c>
      <c r="X9" s="17">
        <v>4</v>
      </c>
      <c r="Y9" s="17">
        <v>4</v>
      </c>
      <c r="Z9" s="17">
        <v>3</v>
      </c>
      <c r="AA9" s="17">
        <v>3</v>
      </c>
      <c r="AB9" s="17">
        <v>4</v>
      </c>
      <c r="AC9" s="17">
        <v>3</v>
      </c>
      <c r="AD9" s="17">
        <v>4</v>
      </c>
      <c r="AE9" s="17">
        <v>3</v>
      </c>
      <c r="AF9" s="17">
        <v>3</v>
      </c>
      <c r="AG9" s="17">
        <v>4</v>
      </c>
      <c r="AH9" s="17">
        <v>3</v>
      </c>
      <c r="AI9" s="17">
        <v>3</v>
      </c>
      <c r="AJ9" s="17">
        <v>4</v>
      </c>
      <c r="AK9" s="17">
        <v>4</v>
      </c>
      <c r="AL9" s="17">
        <v>4</v>
      </c>
      <c r="AM9" s="17">
        <v>4</v>
      </c>
      <c r="AN9" s="17">
        <v>3</v>
      </c>
      <c r="AO9" s="17">
        <v>4</v>
      </c>
      <c r="AP9" s="17">
        <v>4</v>
      </c>
      <c r="AQ9" s="17">
        <v>4</v>
      </c>
      <c r="AR9" s="17">
        <v>3</v>
      </c>
      <c r="AS9" s="17">
        <v>4</v>
      </c>
      <c r="AT9" s="17">
        <v>3</v>
      </c>
      <c r="AU9" s="17">
        <v>4</v>
      </c>
      <c r="AV9" s="17">
        <v>4</v>
      </c>
      <c r="AW9" s="17">
        <v>4</v>
      </c>
      <c r="AX9" s="17">
        <v>4</v>
      </c>
      <c r="AY9" s="17">
        <v>4</v>
      </c>
      <c r="AZ9" s="17">
        <v>4</v>
      </c>
      <c r="BA9" s="17">
        <v>4</v>
      </c>
      <c r="BB9" s="17">
        <v>3</v>
      </c>
      <c r="BC9" s="17">
        <v>4</v>
      </c>
      <c r="BD9" s="17">
        <v>4</v>
      </c>
      <c r="BE9" s="17">
        <v>3</v>
      </c>
      <c r="BF9" s="17">
        <v>2</v>
      </c>
      <c r="BG9" s="17">
        <v>4</v>
      </c>
      <c r="BH9" s="17">
        <v>4</v>
      </c>
      <c r="BI9" s="17">
        <v>4</v>
      </c>
      <c r="BJ9" s="17">
        <v>3</v>
      </c>
      <c r="BK9" s="17">
        <v>4</v>
      </c>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row>
    <row r="10" spans="1:289" ht="18" thickBot="1">
      <c r="A10" s="13">
        <v>7</v>
      </c>
      <c r="B10" s="30" t="s">
        <v>18</v>
      </c>
      <c r="C10" s="14">
        <f t="shared" si="1"/>
        <v>3.4807692307692308</v>
      </c>
      <c r="D10" s="15">
        <f t="shared" si="2"/>
        <v>0.63519786788129784</v>
      </c>
      <c r="E10" s="16">
        <f t="shared" si="5"/>
        <v>52</v>
      </c>
      <c r="F10" s="16">
        <f t="shared" si="3"/>
        <v>1</v>
      </c>
      <c r="G10" s="16">
        <f t="shared" si="4"/>
        <v>4</v>
      </c>
      <c r="H10" s="17">
        <f t="shared" si="6"/>
        <v>1.9230769230769231</v>
      </c>
      <c r="I10" s="17">
        <f t="shared" si="7"/>
        <v>1.9230769230769231</v>
      </c>
      <c r="J10" s="17">
        <f t="shared" si="8"/>
        <v>42.307692307692307</v>
      </c>
      <c r="K10" s="18">
        <f t="shared" si="9"/>
        <v>53.846153846153847</v>
      </c>
      <c r="L10" s="6">
        <v>4</v>
      </c>
      <c r="M10" s="17">
        <v>4</v>
      </c>
      <c r="N10" s="17">
        <v>2</v>
      </c>
      <c r="O10" s="17">
        <v>4</v>
      </c>
      <c r="P10" s="17">
        <v>4</v>
      </c>
      <c r="Q10" s="17">
        <v>4</v>
      </c>
      <c r="R10" s="17">
        <v>3</v>
      </c>
      <c r="S10" s="17">
        <v>4</v>
      </c>
      <c r="T10" s="17">
        <v>3</v>
      </c>
      <c r="U10" s="17">
        <v>3</v>
      </c>
      <c r="V10" s="17">
        <v>3</v>
      </c>
      <c r="W10" s="17">
        <v>3</v>
      </c>
      <c r="X10" s="17">
        <v>4</v>
      </c>
      <c r="Y10" s="17">
        <v>4</v>
      </c>
      <c r="Z10" s="17">
        <v>3</v>
      </c>
      <c r="AA10" s="17">
        <v>3</v>
      </c>
      <c r="AB10" s="17">
        <v>4</v>
      </c>
      <c r="AC10" s="17">
        <v>3</v>
      </c>
      <c r="AD10" s="17">
        <v>3</v>
      </c>
      <c r="AE10" s="17">
        <v>3</v>
      </c>
      <c r="AF10" s="17">
        <v>3</v>
      </c>
      <c r="AG10" s="17">
        <v>4</v>
      </c>
      <c r="AH10" s="17">
        <v>3</v>
      </c>
      <c r="AI10" s="17">
        <v>4</v>
      </c>
      <c r="AJ10" s="17">
        <v>4</v>
      </c>
      <c r="AK10" s="17">
        <v>4</v>
      </c>
      <c r="AL10" s="17">
        <v>4</v>
      </c>
      <c r="AM10" s="17">
        <v>4</v>
      </c>
      <c r="AN10" s="17">
        <v>3</v>
      </c>
      <c r="AO10" s="17">
        <v>4</v>
      </c>
      <c r="AP10" s="17">
        <v>3</v>
      </c>
      <c r="AQ10" s="17">
        <v>3</v>
      </c>
      <c r="AR10" s="17">
        <v>3</v>
      </c>
      <c r="AS10" s="17">
        <v>4</v>
      </c>
      <c r="AT10" s="17">
        <v>3</v>
      </c>
      <c r="AU10" s="17">
        <v>4</v>
      </c>
      <c r="AV10" s="17">
        <v>4</v>
      </c>
      <c r="AW10" s="17">
        <v>3</v>
      </c>
      <c r="AX10" s="17">
        <v>4</v>
      </c>
      <c r="AY10" s="17">
        <v>1</v>
      </c>
      <c r="AZ10" s="17">
        <v>4</v>
      </c>
      <c r="BA10" s="17">
        <v>3</v>
      </c>
      <c r="BB10" s="17">
        <v>3</v>
      </c>
      <c r="BC10" s="17">
        <v>4</v>
      </c>
      <c r="BD10" s="17">
        <v>4</v>
      </c>
      <c r="BE10" s="17">
        <v>3</v>
      </c>
      <c r="BF10" s="17">
        <v>3</v>
      </c>
      <c r="BG10" s="17">
        <v>4</v>
      </c>
      <c r="BH10" s="17">
        <v>4</v>
      </c>
      <c r="BI10" s="17">
        <v>4</v>
      </c>
      <c r="BJ10" s="17">
        <v>4</v>
      </c>
      <c r="BK10" s="17">
        <v>4</v>
      </c>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row>
    <row r="11" spans="1:289" ht="18" thickBot="1">
      <c r="A11" s="13">
        <v>8</v>
      </c>
      <c r="B11" s="29" t="s">
        <v>19</v>
      </c>
      <c r="C11" s="14">
        <f t="shared" si="1"/>
        <v>3.7307692307692308</v>
      </c>
      <c r="D11" s="15">
        <f t="shared" si="2"/>
        <v>0.44356009979503064</v>
      </c>
      <c r="E11" s="16">
        <f t="shared" si="5"/>
        <v>52</v>
      </c>
      <c r="F11" s="16">
        <f t="shared" si="3"/>
        <v>3</v>
      </c>
      <c r="G11" s="16">
        <f t="shared" si="4"/>
        <v>4</v>
      </c>
      <c r="H11" s="17">
        <f t="shared" si="6"/>
        <v>0</v>
      </c>
      <c r="I11" s="17">
        <f t="shared" si="7"/>
        <v>0</v>
      </c>
      <c r="J11" s="17">
        <f t="shared" si="8"/>
        <v>26.923076923076923</v>
      </c>
      <c r="K11" s="18">
        <f t="shared" si="9"/>
        <v>73.076923076923066</v>
      </c>
      <c r="L11" s="6">
        <v>4</v>
      </c>
      <c r="M11" s="17">
        <v>4</v>
      </c>
      <c r="N11" s="17">
        <v>4</v>
      </c>
      <c r="O11" s="17">
        <v>4</v>
      </c>
      <c r="P11" s="17">
        <v>4</v>
      </c>
      <c r="Q11" s="17">
        <v>4</v>
      </c>
      <c r="R11" s="17">
        <v>3</v>
      </c>
      <c r="S11" s="17">
        <v>4</v>
      </c>
      <c r="T11" s="17">
        <v>3</v>
      </c>
      <c r="U11" s="17">
        <v>3</v>
      </c>
      <c r="V11" s="17">
        <v>3</v>
      </c>
      <c r="W11" s="17">
        <v>3</v>
      </c>
      <c r="X11" s="17">
        <v>4</v>
      </c>
      <c r="Y11" s="17">
        <v>4</v>
      </c>
      <c r="Z11" s="17">
        <v>4</v>
      </c>
      <c r="AA11" s="17">
        <v>3</v>
      </c>
      <c r="AB11" s="17">
        <v>4</v>
      </c>
      <c r="AC11" s="17">
        <v>3</v>
      </c>
      <c r="AD11" s="17">
        <v>4</v>
      </c>
      <c r="AE11" s="17">
        <v>3</v>
      </c>
      <c r="AF11" s="17">
        <v>3</v>
      </c>
      <c r="AG11" s="17">
        <v>4</v>
      </c>
      <c r="AH11" s="17">
        <v>3</v>
      </c>
      <c r="AI11" s="17">
        <v>4</v>
      </c>
      <c r="AJ11" s="17">
        <v>4</v>
      </c>
      <c r="AK11" s="17">
        <v>4</v>
      </c>
      <c r="AL11" s="17">
        <v>4</v>
      </c>
      <c r="AM11" s="17">
        <v>4</v>
      </c>
      <c r="AN11" s="17">
        <v>3</v>
      </c>
      <c r="AO11" s="17">
        <v>4</v>
      </c>
      <c r="AP11" s="17">
        <v>4</v>
      </c>
      <c r="AQ11" s="17">
        <v>4</v>
      </c>
      <c r="AR11" s="17">
        <v>4</v>
      </c>
      <c r="AS11" s="17">
        <v>4</v>
      </c>
      <c r="AT11" s="17">
        <v>3</v>
      </c>
      <c r="AU11" s="17">
        <v>4</v>
      </c>
      <c r="AV11" s="17">
        <v>4</v>
      </c>
      <c r="AW11" s="17">
        <v>4</v>
      </c>
      <c r="AX11" s="17">
        <v>4</v>
      </c>
      <c r="AY11" s="17">
        <v>4</v>
      </c>
      <c r="AZ11" s="17">
        <v>4</v>
      </c>
      <c r="BA11" s="17">
        <v>4</v>
      </c>
      <c r="BB11" s="17">
        <v>3</v>
      </c>
      <c r="BC11" s="17">
        <v>4</v>
      </c>
      <c r="BD11" s="17">
        <v>4</v>
      </c>
      <c r="BE11" s="17">
        <v>3</v>
      </c>
      <c r="BF11" s="17">
        <v>4</v>
      </c>
      <c r="BG11" s="17">
        <v>4</v>
      </c>
      <c r="BH11" s="17">
        <v>4</v>
      </c>
      <c r="BI11" s="17">
        <v>4</v>
      </c>
      <c r="BJ11" s="17">
        <v>4</v>
      </c>
      <c r="BK11" s="17">
        <v>4</v>
      </c>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row>
    <row r="12" spans="1:289" ht="18" thickBot="1">
      <c r="A12" s="13">
        <v>9</v>
      </c>
      <c r="B12" s="31" t="s">
        <v>20</v>
      </c>
      <c r="C12" s="14">
        <f t="shared" si="1"/>
        <v>3.6730769230769229</v>
      </c>
      <c r="D12" s="15">
        <f t="shared" si="2"/>
        <v>0.46908888144809491</v>
      </c>
      <c r="E12" s="16">
        <f t="shared" si="5"/>
        <v>52</v>
      </c>
      <c r="F12" s="16">
        <f t="shared" si="3"/>
        <v>3</v>
      </c>
      <c r="G12" s="16">
        <f t="shared" si="4"/>
        <v>4</v>
      </c>
      <c r="H12" s="17">
        <f t="shared" si="6"/>
        <v>0</v>
      </c>
      <c r="I12" s="17">
        <f t="shared" si="7"/>
        <v>0</v>
      </c>
      <c r="J12" s="17">
        <f t="shared" si="8"/>
        <v>32.692307692307693</v>
      </c>
      <c r="K12" s="18">
        <f t="shared" si="9"/>
        <v>67.307692307692307</v>
      </c>
      <c r="L12" s="6">
        <v>4</v>
      </c>
      <c r="M12" s="17">
        <v>4</v>
      </c>
      <c r="N12" s="17">
        <v>3</v>
      </c>
      <c r="O12" s="17">
        <v>4</v>
      </c>
      <c r="P12" s="17">
        <v>4</v>
      </c>
      <c r="Q12" s="17">
        <v>4</v>
      </c>
      <c r="R12" s="17">
        <v>3</v>
      </c>
      <c r="S12" s="17">
        <v>4</v>
      </c>
      <c r="T12" s="17">
        <v>3</v>
      </c>
      <c r="U12" s="17">
        <v>4</v>
      </c>
      <c r="V12" s="17">
        <v>3</v>
      </c>
      <c r="W12" s="17">
        <v>3</v>
      </c>
      <c r="X12" s="17">
        <v>4</v>
      </c>
      <c r="Y12" s="17">
        <v>4</v>
      </c>
      <c r="Z12" s="17">
        <v>4</v>
      </c>
      <c r="AA12" s="17">
        <v>3</v>
      </c>
      <c r="AB12" s="17">
        <v>4</v>
      </c>
      <c r="AC12" s="17">
        <v>3</v>
      </c>
      <c r="AD12" s="17">
        <v>4</v>
      </c>
      <c r="AE12" s="17">
        <v>3</v>
      </c>
      <c r="AF12" s="17">
        <v>3</v>
      </c>
      <c r="AG12" s="17">
        <v>4</v>
      </c>
      <c r="AH12" s="17">
        <v>4</v>
      </c>
      <c r="AI12" s="17">
        <v>3</v>
      </c>
      <c r="AJ12" s="17">
        <v>4</v>
      </c>
      <c r="AK12" s="17">
        <v>4</v>
      </c>
      <c r="AL12" s="17">
        <v>4</v>
      </c>
      <c r="AM12" s="17">
        <v>4</v>
      </c>
      <c r="AN12" s="17">
        <v>3</v>
      </c>
      <c r="AO12" s="17">
        <v>4</v>
      </c>
      <c r="AP12" s="17">
        <v>4</v>
      </c>
      <c r="AQ12" s="17">
        <v>4</v>
      </c>
      <c r="AR12" s="17">
        <v>4</v>
      </c>
      <c r="AS12" s="17">
        <v>4</v>
      </c>
      <c r="AT12" s="17">
        <v>4</v>
      </c>
      <c r="AU12" s="17">
        <v>4</v>
      </c>
      <c r="AV12" s="17">
        <v>3</v>
      </c>
      <c r="AW12" s="17">
        <v>4</v>
      </c>
      <c r="AX12" s="17">
        <v>3</v>
      </c>
      <c r="AY12" s="17">
        <v>4</v>
      </c>
      <c r="AZ12" s="17">
        <v>4</v>
      </c>
      <c r="BA12" s="17">
        <v>4</v>
      </c>
      <c r="BB12" s="17">
        <v>3</v>
      </c>
      <c r="BC12" s="17">
        <v>4</v>
      </c>
      <c r="BD12" s="17">
        <v>4</v>
      </c>
      <c r="BE12" s="17">
        <v>4</v>
      </c>
      <c r="BF12" s="17">
        <v>3</v>
      </c>
      <c r="BG12" s="17">
        <v>4</v>
      </c>
      <c r="BH12" s="17">
        <v>3</v>
      </c>
      <c r="BI12" s="17">
        <v>4</v>
      </c>
      <c r="BJ12" s="17">
        <v>3</v>
      </c>
      <c r="BK12" s="17">
        <v>4</v>
      </c>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row>
    <row r="13" spans="1:289" ht="18" thickBot="1">
      <c r="A13" s="13">
        <v>10</v>
      </c>
      <c r="B13" s="29" t="s">
        <v>21</v>
      </c>
      <c r="C13" s="14">
        <f t="shared" si="1"/>
        <v>3.6923076923076925</v>
      </c>
      <c r="D13" s="15">
        <f t="shared" si="2"/>
        <v>0.46153846153846156</v>
      </c>
      <c r="E13" s="16">
        <f t="shared" si="5"/>
        <v>52</v>
      </c>
      <c r="F13" s="16">
        <f t="shared" si="3"/>
        <v>3</v>
      </c>
      <c r="G13" s="16">
        <f t="shared" si="4"/>
        <v>4</v>
      </c>
      <c r="H13" s="17">
        <f t="shared" si="6"/>
        <v>0</v>
      </c>
      <c r="I13" s="17">
        <f t="shared" si="7"/>
        <v>0</v>
      </c>
      <c r="J13" s="17">
        <f t="shared" si="8"/>
        <v>30.76923076923077</v>
      </c>
      <c r="K13" s="18">
        <f t="shared" si="9"/>
        <v>69.230769230769226</v>
      </c>
      <c r="L13" s="6">
        <v>4</v>
      </c>
      <c r="M13" s="17">
        <v>4</v>
      </c>
      <c r="N13" s="17">
        <v>3</v>
      </c>
      <c r="O13" s="17">
        <v>4</v>
      </c>
      <c r="P13" s="17">
        <v>4</v>
      </c>
      <c r="Q13" s="17">
        <v>4</v>
      </c>
      <c r="R13" s="17">
        <v>3</v>
      </c>
      <c r="S13" s="17">
        <v>3</v>
      </c>
      <c r="T13" s="17">
        <v>4</v>
      </c>
      <c r="U13" s="17">
        <v>4</v>
      </c>
      <c r="V13" s="17">
        <v>3</v>
      </c>
      <c r="W13" s="17">
        <v>3</v>
      </c>
      <c r="X13" s="17">
        <v>4</v>
      </c>
      <c r="Y13" s="17">
        <v>4</v>
      </c>
      <c r="Z13" s="17">
        <v>4</v>
      </c>
      <c r="AA13" s="17">
        <v>3</v>
      </c>
      <c r="AB13" s="17">
        <v>4</v>
      </c>
      <c r="AC13" s="17">
        <v>3</v>
      </c>
      <c r="AD13" s="17">
        <v>4</v>
      </c>
      <c r="AE13" s="17">
        <v>3</v>
      </c>
      <c r="AF13" s="17">
        <v>3</v>
      </c>
      <c r="AG13" s="17">
        <v>4</v>
      </c>
      <c r="AH13" s="17">
        <v>4</v>
      </c>
      <c r="AI13" s="17">
        <v>3</v>
      </c>
      <c r="AJ13" s="17">
        <v>4</v>
      </c>
      <c r="AK13" s="17">
        <v>4</v>
      </c>
      <c r="AL13" s="17">
        <v>4</v>
      </c>
      <c r="AM13" s="17">
        <v>4</v>
      </c>
      <c r="AN13" s="17">
        <v>3</v>
      </c>
      <c r="AO13" s="17">
        <v>4</v>
      </c>
      <c r="AP13" s="17">
        <v>4</v>
      </c>
      <c r="AQ13" s="17">
        <v>4</v>
      </c>
      <c r="AR13" s="17">
        <v>4</v>
      </c>
      <c r="AS13" s="17">
        <v>4</v>
      </c>
      <c r="AT13" s="17">
        <v>4</v>
      </c>
      <c r="AU13" s="17">
        <v>4</v>
      </c>
      <c r="AV13" s="17">
        <v>3</v>
      </c>
      <c r="AW13" s="17">
        <v>4</v>
      </c>
      <c r="AX13" s="17">
        <v>4</v>
      </c>
      <c r="AY13" s="17">
        <v>4</v>
      </c>
      <c r="AZ13" s="17">
        <v>4</v>
      </c>
      <c r="BA13" s="17">
        <v>4</v>
      </c>
      <c r="BB13" s="17">
        <v>3</v>
      </c>
      <c r="BC13" s="17">
        <v>4</v>
      </c>
      <c r="BD13" s="17">
        <v>4</v>
      </c>
      <c r="BE13" s="17">
        <v>3</v>
      </c>
      <c r="BF13" s="17">
        <v>3</v>
      </c>
      <c r="BG13" s="17">
        <v>4</v>
      </c>
      <c r="BH13" s="17">
        <v>3</v>
      </c>
      <c r="BI13" s="17">
        <v>4</v>
      </c>
      <c r="BJ13" s="17">
        <v>4</v>
      </c>
      <c r="BK13" s="17">
        <v>4</v>
      </c>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row>
    <row r="14" spans="1:289" ht="18" thickBot="1">
      <c r="A14" s="13">
        <v>11</v>
      </c>
      <c r="B14" s="29" t="s">
        <v>22</v>
      </c>
      <c r="C14" s="14">
        <f t="shared" si="1"/>
        <v>3.6666666666666665</v>
      </c>
      <c r="D14" s="15">
        <f t="shared" si="2"/>
        <v>0.47140452079103168</v>
      </c>
      <c r="E14" s="16">
        <f t="shared" si="5"/>
        <v>51</v>
      </c>
      <c r="F14" s="16">
        <f t="shared" si="3"/>
        <v>3</v>
      </c>
      <c r="G14" s="16">
        <f t="shared" si="4"/>
        <v>4</v>
      </c>
      <c r="H14" s="17">
        <f t="shared" si="6"/>
        <v>0</v>
      </c>
      <c r="I14" s="17">
        <f t="shared" si="7"/>
        <v>0</v>
      </c>
      <c r="J14" s="17">
        <f t="shared" si="8"/>
        <v>33.333333333333329</v>
      </c>
      <c r="K14" s="18">
        <f t="shared" si="9"/>
        <v>66.666666666666657</v>
      </c>
      <c r="L14" s="6">
        <v>4</v>
      </c>
      <c r="M14" s="17">
        <v>4</v>
      </c>
      <c r="N14" s="17">
        <v>3</v>
      </c>
      <c r="O14" s="17">
        <v>4</v>
      </c>
      <c r="P14" s="17">
        <v>4</v>
      </c>
      <c r="Q14" s="17">
        <v>3</v>
      </c>
      <c r="R14" s="17">
        <v>3</v>
      </c>
      <c r="S14" s="17">
        <v>3</v>
      </c>
      <c r="T14" s="17">
        <v>3</v>
      </c>
      <c r="U14" s="17">
        <v>4</v>
      </c>
      <c r="V14" s="17">
        <v>3</v>
      </c>
      <c r="W14" s="17">
        <v>3</v>
      </c>
      <c r="X14" s="17">
        <v>4</v>
      </c>
      <c r="Y14" s="17">
        <v>4</v>
      </c>
      <c r="Z14" s="17">
        <v>4</v>
      </c>
      <c r="AA14" s="17">
        <v>3</v>
      </c>
      <c r="AB14" s="17">
        <v>4</v>
      </c>
      <c r="AC14" s="17">
        <v>3</v>
      </c>
      <c r="AD14" s="17">
        <v>4</v>
      </c>
      <c r="AE14" s="17">
        <v>3</v>
      </c>
      <c r="AF14" s="17">
        <v>3</v>
      </c>
      <c r="AG14" s="17">
        <v>4</v>
      </c>
      <c r="AH14" s="17">
        <v>4</v>
      </c>
      <c r="AI14" s="17">
        <v>4</v>
      </c>
      <c r="AJ14" s="17">
        <v>4</v>
      </c>
      <c r="AK14" s="17">
        <v>4</v>
      </c>
      <c r="AL14" s="17">
        <v>4</v>
      </c>
      <c r="AM14" s="17">
        <v>4</v>
      </c>
      <c r="AN14" s="17">
        <v>3</v>
      </c>
      <c r="AO14" s="17">
        <v>4</v>
      </c>
      <c r="AP14" s="17"/>
      <c r="AQ14" s="17">
        <v>4</v>
      </c>
      <c r="AR14" s="17">
        <v>4</v>
      </c>
      <c r="AS14" s="17">
        <v>4</v>
      </c>
      <c r="AT14" s="17">
        <v>4</v>
      </c>
      <c r="AU14" s="17">
        <v>4</v>
      </c>
      <c r="AV14" s="17">
        <v>3</v>
      </c>
      <c r="AW14" s="17">
        <v>4</v>
      </c>
      <c r="AX14" s="17">
        <v>4</v>
      </c>
      <c r="AY14" s="17">
        <v>4</v>
      </c>
      <c r="AZ14" s="17">
        <v>4</v>
      </c>
      <c r="BA14" s="17">
        <v>4</v>
      </c>
      <c r="BB14" s="17">
        <v>3</v>
      </c>
      <c r="BC14" s="17">
        <v>4</v>
      </c>
      <c r="BD14" s="17">
        <v>4</v>
      </c>
      <c r="BE14" s="17">
        <v>3</v>
      </c>
      <c r="BF14" s="17">
        <v>3</v>
      </c>
      <c r="BG14" s="17">
        <v>4</v>
      </c>
      <c r="BH14" s="17">
        <v>3</v>
      </c>
      <c r="BI14" s="17">
        <v>4</v>
      </c>
      <c r="BJ14" s="17">
        <v>4</v>
      </c>
      <c r="BK14" s="17">
        <v>4</v>
      </c>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row>
    <row r="15" spans="1:289" ht="18" thickBot="1">
      <c r="A15" s="13">
        <v>12</v>
      </c>
      <c r="B15" s="29" t="s">
        <v>23</v>
      </c>
      <c r="C15" s="14">
        <f t="shared" si="1"/>
        <v>3.5</v>
      </c>
      <c r="D15" s="15">
        <f t="shared" si="2"/>
        <v>0.60447052482698882</v>
      </c>
      <c r="E15" s="16">
        <f t="shared" si="5"/>
        <v>52</v>
      </c>
      <c r="F15" s="16">
        <f t="shared" si="3"/>
        <v>2</v>
      </c>
      <c r="G15" s="16">
        <f t="shared" si="4"/>
        <v>4</v>
      </c>
      <c r="H15" s="17">
        <f t="shared" si="6"/>
        <v>0</v>
      </c>
      <c r="I15" s="17">
        <f t="shared" si="7"/>
        <v>5.7692307692307692</v>
      </c>
      <c r="J15" s="17">
        <f t="shared" si="8"/>
        <v>38.461538461538467</v>
      </c>
      <c r="K15" s="18">
        <f t="shared" si="9"/>
        <v>55.769230769230774</v>
      </c>
      <c r="L15" s="6">
        <v>4</v>
      </c>
      <c r="M15" s="17">
        <v>3</v>
      </c>
      <c r="N15" s="17">
        <v>2</v>
      </c>
      <c r="O15" s="17">
        <v>4</v>
      </c>
      <c r="P15" s="17">
        <v>3</v>
      </c>
      <c r="Q15" s="17">
        <v>4</v>
      </c>
      <c r="R15" s="17">
        <v>3</v>
      </c>
      <c r="S15" s="17">
        <v>4</v>
      </c>
      <c r="T15" s="17">
        <v>3</v>
      </c>
      <c r="U15" s="17">
        <v>4</v>
      </c>
      <c r="V15" s="17">
        <v>3</v>
      </c>
      <c r="W15" s="17">
        <v>3</v>
      </c>
      <c r="X15" s="17">
        <v>4</v>
      </c>
      <c r="Y15" s="17">
        <v>4</v>
      </c>
      <c r="Z15" s="17">
        <v>3</v>
      </c>
      <c r="AA15" s="17">
        <v>3</v>
      </c>
      <c r="AB15" s="17">
        <v>4</v>
      </c>
      <c r="AC15" s="17">
        <v>2</v>
      </c>
      <c r="AD15" s="17">
        <v>4</v>
      </c>
      <c r="AE15" s="17">
        <v>3</v>
      </c>
      <c r="AF15" s="17">
        <v>3</v>
      </c>
      <c r="AG15" s="17">
        <v>3</v>
      </c>
      <c r="AH15" s="17">
        <v>4</v>
      </c>
      <c r="AI15" s="17">
        <v>4</v>
      </c>
      <c r="AJ15" s="17">
        <v>4</v>
      </c>
      <c r="AK15" s="17">
        <v>4</v>
      </c>
      <c r="AL15" s="17">
        <v>4</v>
      </c>
      <c r="AM15" s="17">
        <v>4</v>
      </c>
      <c r="AN15" s="17">
        <v>3</v>
      </c>
      <c r="AO15" s="17">
        <v>4</v>
      </c>
      <c r="AP15" s="17">
        <v>3</v>
      </c>
      <c r="AQ15" s="17">
        <v>4</v>
      </c>
      <c r="AR15" s="17">
        <v>4</v>
      </c>
      <c r="AS15" s="17">
        <v>3</v>
      </c>
      <c r="AT15" s="17">
        <v>4</v>
      </c>
      <c r="AU15" s="17">
        <v>4</v>
      </c>
      <c r="AV15" s="17">
        <v>3</v>
      </c>
      <c r="AW15" s="17">
        <v>2</v>
      </c>
      <c r="AX15" s="17">
        <v>3</v>
      </c>
      <c r="AY15" s="17">
        <v>4</v>
      </c>
      <c r="AZ15" s="17">
        <v>4</v>
      </c>
      <c r="BA15" s="17">
        <v>4</v>
      </c>
      <c r="BB15" s="17">
        <v>3</v>
      </c>
      <c r="BC15" s="17">
        <v>4</v>
      </c>
      <c r="BD15" s="17">
        <v>3</v>
      </c>
      <c r="BE15" s="17">
        <v>4</v>
      </c>
      <c r="BF15" s="17">
        <v>3</v>
      </c>
      <c r="BG15" s="17">
        <v>4</v>
      </c>
      <c r="BH15" s="17">
        <v>3</v>
      </c>
      <c r="BI15" s="17">
        <v>4</v>
      </c>
      <c r="BJ15" s="17">
        <v>4</v>
      </c>
      <c r="BK15" s="17">
        <v>4</v>
      </c>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row>
    <row r="16" spans="1:289" ht="18" thickBot="1">
      <c r="A16" s="13">
        <v>13</v>
      </c>
      <c r="B16" s="28" t="s">
        <v>24</v>
      </c>
      <c r="C16" s="14">
        <f t="shared" si="1"/>
        <v>3.6470588235294117</v>
      </c>
      <c r="D16" s="15">
        <f t="shared" si="2"/>
        <v>0.47788461203740945</v>
      </c>
      <c r="E16" s="16">
        <f t="shared" si="5"/>
        <v>51</v>
      </c>
      <c r="F16" s="16">
        <f t="shared" si="3"/>
        <v>3</v>
      </c>
      <c r="G16" s="16">
        <f t="shared" si="4"/>
        <v>4</v>
      </c>
      <c r="H16" s="17">
        <f t="shared" si="6"/>
        <v>0</v>
      </c>
      <c r="I16" s="17">
        <f t="shared" si="7"/>
        <v>0</v>
      </c>
      <c r="J16" s="17">
        <f t="shared" si="8"/>
        <v>35.294117647058826</v>
      </c>
      <c r="K16" s="18">
        <f t="shared" si="9"/>
        <v>64.705882352941174</v>
      </c>
      <c r="L16" s="6">
        <v>4</v>
      </c>
      <c r="M16" s="17">
        <v>3</v>
      </c>
      <c r="N16" s="17">
        <v>3</v>
      </c>
      <c r="O16" s="17">
        <v>4</v>
      </c>
      <c r="P16" s="17">
        <v>4</v>
      </c>
      <c r="Q16" s="17">
        <v>4</v>
      </c>
      <c r="R16" s="17">
        <v>3</v>
      </c>
      <c r="S16" s="17">
        <v>3</v>
      </c>
      <c r="T16" s="17">
        <v>3</v>
      </c>
      <c r="U16" s="17">
        <v>4</v>
      </c>
      <c r="V16" s="17">
        <v>3</v>
      </c>
      <c r="W16" s="17">
        <v>3</v>
      </c>
      <c r="X16" s="17">
        <v>4</v>
      </c>
      <c r="Y16" s="17">
        <v>4</v>
      </c>
      <c r="Z16" s="17">
        <v>3</v>
      </c>
      <c r="AA16" s="17">
        <v>3</v>
      </c>
      <c r="AB16" s="17">
        <v>4</v>
      </c>
      <c r="AC16" s="17">
        <v>3</v>
      </c>
      <c r="AD16" s="17">
        <v>4</v>
      </c>
      <c r="AE16" s="17">
        <v>3</v>
      </c>
      <c r="AF16" s="17">
        <v>3</v>
      </c>
      <c r="AG16" s="17">
        <v>4</v>
      </c>
      <c r="AH16" s="17">
        <v>3</v>
      </c>
      <c r="AI16" s="17">
        <v>4</v>
      </c>
      <c r="AJ16" s="17">
        <v>4</v>
      </c>
      <c r="AK16" s="17">
        <v>4</v>
      </c>
      <c r="AL16" s="17">
        <v>4</v>
      </c>
      <c r="AM16" s="17">
        <v>4</v>
      </c>
      <c r="AN16" s="17">
        <v>3</v>
      </c>
      <c r="AO16" s="17">
        <v>4</v>
      </c>
      <c r="AP16" s="17">
        <v>4</v>
      </c>
      <c r="AQ16" s="17">
        <v>4</v>
      </c>
      <c r="AR16" s="17">
        <v>4</v>
      </c>
      <c r="AS16" s="17">
        <v>4</v>
      </c>
      <c r="AT16" s="17">
        <v>3</v>
      </c>
      <c r="AU16" s="17">
        <v>4</v>
      </c>
      <c r="AV16" s="17"/>
      <c r="AW16" s="17">
        <v>4</v>
      </c>
      <c r="AX16" s="17">
        <v>4</v>
      </c>
      <c r="AY16" s="17">
        <v>4</v>
      </c>
      <c r="AZ16" s="17">
        <v>4</v>
      </c>
      <c r="BA16" s="17">
        <v>4</v>
      </c>
      <c r="BB16" s="17">
        <v>3</v>
      </c>
      <c r="BC16" s="17">
        <v>4</v>
      </c>
      <c r="BD16" s="17">
        <v>4</v>
      </c>
      <c r="BE16" s="17">
        <v>3</v>
      </c>
      <c r="BF16" s="17">
        <v>3</v>
      </c>
      <c r="BG16" s="17">
        <v>4</v>
      </c>
      <c r="BH16" s="17">
        <v>4</v>
      </c>
      <c r="BI16" s="17">
        <v>4</v>
      </c>
      <c r="BJ16" s="17">
        <v>4</v>
      </c>
      <c r="BK16" s="17">
        <v>4</v>
      </c>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row>
    <row r="17" spans="1:289" ht="18" thickBot="1">
      <c r="A17" s="13">
        <v>14</v>
      </c>
      <c r="B17" s="30" t="s">
        <v>25</v>
      </c>
      <c r="C17" s="14">
        <f t="shared" si="1"/>
        <v>3.607843137254902</v>
      </c>
      <c r="D17" s="15">
        <f t="shared" si="2"/>
        <v>0.48823135678387186</v>
      </c>
      <c r="E17" s="16">
        <f t="shared" si="5"/>
        <v>51</v>
      </c>
      <c r="F17" s="16">
        <f t="shared" si="3"/>
        <v>3</v>
      </c>
      <c r="G17" s="16">
        <f t="shared" si="4"/>
        <v>4</v>
      </c>
      <c r="H17" s="17">
        <f t="shared" si="6"/>
        <v>0</v>
      </c>
      <c r="I17" s="17">
        <f t="shared" si="7"/>
        <v>0</v>
      </c>
      <c r="J17" s="17">
        <f t="shared" si="8"/>
        <v>39.215686274509807</v>
      </c>
      <c r="K17" s="18">
        <f t="shared" si="9"/>
        <v>60.784313725490193</v>
      </c>
      <c r="L17" s="6">
        <v>4</v>
      </c>
      <c r="M17" s="17">
        <v>4</v>
      </c>
      <c r="N17" s="17">
        <v>3</v>
      </c>
      <c r="O17" s="17">
        <v>4</v>
      </c>
      <c r="P17" s="17">
        <v>4</v>
      </c>
      <c r="Q17" s="17">
        <v>4</v>
      </c>
      <c r="R17" s="17">
        <v>3</v>
      </c>
      <c r="S17" s="17">
        <v>3</v>
      </c>
      <c r="T17" s="17">
        <v>3</v>
      </c>
      <c r="U17" s="17">
        <v>4</v>
      </c>
      <c r="V17" s="17">
        <v>3</v>
      </c>
      <c r="W17" s="17">
        <v>3</v>
      </c>
      <c r="X17" s="17">
        <v>4</v>
      </c>
      <c r="Y17" s="17">
        <v>4</v>
      </c>
      <c r="Z17" s="17">
        <v>3</v>
      </c>
      <c r="AA17" s="17">
        <v>3</v>
      </c>
      <c r="AB17" s="17">
        <v>4</v>
      </c>
      <c r="AC17" s="17">
        <v>3</v>
      </c>
      <c r="AD17" s="17">
        <v>3</v>
      </c>
      <c r="AE17" s="17">
        <v>3</v>
      </c>
      <c r="AF17" s="17">
        <v>3</v>
      </c>
      <c r="AG17" s="17">
        <v>4</v>
      </c>
      <c r="AH17" s="17">
        <v>3</v>
      </c>
      <c r="AI17" s="17">
        <v>3</v>
      </c>
      <c r="AJ17" s="17">
        <v>4</v>
      </c>
      <c r="AK17" s="17">
        <v>4</v>
      </c>
      <c r="AL17" s="17">
        <v>4</v>
      </c>
      <c r="AM17" s="17">
        <v>4</v>
      </c>
      <c r="AN17" s="17">
        <v>3</v>
      </c>
      <c r="AO17" s="17">
        <v>4</v>
      </c>
      <c r="AP17" s="17">
        <v>4</v>
      </c>
      <c r="AQ17" s="17">
        <v>4</v>
      </c>
      <c r="AR17" s="17">
        <v>3</v>
      </c>
      <c r="AS17" s="17">
        <v>4</v>
      </c>
      <c r="AT17" s="17">
        <v>3</v>
      </c>
      <c r="AU17" s="17">
        <v>4</v>
      </c>
      <c r="AV17" s="17"/>
      <c r="AW17" s="17">
        <v>4</v>
      </c>
      <c r="AX17" s="17">
        <v>4</v>
      </c>
      <c r="AY17" s="17">
        <v>4</v>
      </c>
      <c r="AZ17" s="17">
        <v>4</v>
      </c>
      <c r="BA17" s="17">
        <v>4</v>
      </c>
      <c r="BB17" s="17">
        <v>3</v>
      </c>
      <c r="BC17" s="17">
        <v>4</v>
      </c>
      <c r="BD17" s="17">
        <v>4</v>
      </c>
      <c r="BE17" s="17">
        <v>3</v>
      </c>
      <c r="BF17" s="17">
        <v>3</v>
      </c>
      <c r="BG17" s="17">
        <v>4</v>
      </c>
      <c r="BH17" s="17">
        <v>4</v>
      </c>
      <c r="BI17" s="17">
        <v>4</v>
      </c>
      <c r="BJ17" s="17">
        <v>4</v>
      </c>
      <c r="BK17" s="17">
        <v>4</v>
      </c>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row>
    <row r="18" spans="1:289" ht="18" thickBot="1">
      <c r="A18" s="13">
        <v>15</v>
      </c>
      <c r="B18" s="30" t="s">
        <v>26</v>
      </c>
      <c r="C18" s="14">
        <f t="shared" si="1"/>
        <v>3.5098039215686274</v>
      </c>
      <c r="D18" s="15">
        <f t="shared" si="2"/>
        <v>0.53769840003145442</v>
      </c>
      <c r="E18" s="16">
        <f t="shared" si="5"/>
        <v>51</v>
      </c>
      <c r="F18" s="16">
        <f t="shared" si="3"/>
        <v>2</v>
      </c>
      <c r="G18" s="16">
        <f t="shared" si="4"/>
        <v>4</v>
      </c>
      <c r="H18" s="17">
        <f t="shared" si="6"/>
        <v>0</v>
      </c>
      <c r="I18" s="17">
        <f t="shared" si="7"/>
        <v>1.9607843137254901</v>
      </c>
      <c r="J18" s="17">
        <f t="shared" si="8"/>
        <v>45.098039215686278</v>
      </c>
      <c r="K18" s="18">
        <f t="shared" si="9"/>
        <v>52.941176470588239</v>
      </c>
      <c r="L18" s="6">
        <v>4</v>
      </c>
      <c r="M18" s="17">
        <v>3</v>
      </c>
      <c r="N18" s="17">
        <v>3</v>
      </c>
      <c r="O18" s="17">
        <v>4</v>
      </c>
      <c r="P18" s="17">
        <v>4</v>
      </c>
      <c r="Q18" s="17">
        <v>3</v>
      </c>
      <c r="R18" s="17">
        <v>3</v>
      </c>
      <c r="S18" s="17">
        <v>4</v>
      </c>
      <c r="T18" s="17">
        <v>3</v>
      </c>
      <c r="U18" s="17">
        <v>4</v>
      </c>
      <c r="V18" s="17">
        <v>3</v>
      </c>
      <c r="W18" s="17">
        <v>3</v>
      </c>
      <c r="X18" s="17">
        <v>3</v>
      </c>
      <c r="Y18" s="17">
        <v>4</v>
      </c>
      <c r="Z18" s="17">
        <v>3</v>
      </c>
      <c r="AA18" s="17">
        <v>3</v>
      </c>
      <c r="AB18" s="17">
        <v>4</v>
      </c>
      <c r="AC18" s="17">
        <v>3</v>
      </c>
      <c r="AD18" s="17">
        <v>4</v>
      </c>
      <c r="AE18" s="17">
        <v>3</v>
      </c>
      <c r="AF18" s="17">
        <v>3</v>
      </c>
      <c r="AG18" s="17">
        <v>3</v>
      </c>
      <c r="AH18" s="17">
        <v>3</v>
      </c>
      <c r="AI18" s="17">
        <v>3</v>
      </c>
      <c r="AJ18" s="17">
        <v>4</v>
      </c>
      <c r="AK18" s="17">
        <v>4</v>
      </c>
      <c r="AL18" s="17">
        <v>4</v>
      </c>
      <c r="AM18" s="17">
        <v>4</v>
      </c>
      <c r="AN18" s="17">
        <v>3</v>
      </c>
      <c r="AO18" s="17">
        <v>4</v>
      </c>
      <c r="AP18" s="17">
        <v>4</v>
      </c>
      <c r="AQ18" s="17">
        <v>4</v>
      </c>
      <c r="AR18" s="17">
        <v>2</v>
      </c>
      <c r="AS18" s="17">
        <v>4</v>
      </c>
      <c r="AT18" s="17">
        <v>3</v>
      </c>
      <c r="AU18" s="17">
        <v>4</v>
      </c>
      <c r="AV18" s="17"/>
      <c r="AW18" s="17">
        <v>4</v>
      </c>
      <c r="AX18" s="17">
        <v>4</v>
      </c>
      <c r="AY18" s="17">
        <v>4</v>
      </c>
      <c r="AZ18" s="17">
        <v>4</v>
      </c>
      <c r="BA18" s="17">
        <v>3</v>
      </c>
      <c r="BB18" s="17">
        <v>3</v>
      </c>
      <c r="BC18" s="17">
        <v>4</v>
      </c>
      <c r="BD18" s="17">
        <v>3</v>
      </c>
      <c r="BE18" s="17">
        <v>3</v>
      </c>
      <c r="BF18" s="17">
        <v>3</v>
      </c>
      <c r="BG18" s="17">
        <v>4</v>
      </c>
      <c r="BH18" s="17">
        <v>4</v>
      </c>
      <c r="BI18" s="17">
        <v>4</v>
      </c>
      <c r="BJ18" s="17">
        <v>4</v>
      </c>
      <c r="BK18" s="17">
        <v>4</v>
      </c>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row>
    <row r="19" spans="1:289" ht="18" thickBot="1">
      <c r="A19" s="13">
        <v>16</v>
      </c>
      <c r="B19" s="30" t="s">
        <v>27</v>
      </c>
      <c r="C19" s="14">
        <f t="shared" si="1"/>
        <v>3.6274509803921569</v>
      </c>
      <c r="D19" s="15">
        <f t="shared" si="2"/>
        <v>0.48348345121325303</v>
      </c>
      <c r="E19" s="16">
        <f t="shared" si="5"/>
        <v>51</v>
      </c>
      <c r="F19" s="16">
        <f t="shared" si="3"/>
        <v>3</v>
      </c>
      <c r="G19" s="16">
        <f t="shared" si="4"/>
        <v>4</v>
      </c>
      <c r="H19" s="17">
        <f t="shared" si="6"/>
        <v>0</v>
      </c>
      <c r="I19" s="17">
        <f t="shared" si="7"/>
        <v>0</v>
      </c>
      <c r="J19" s="17">
        <f t="shared" si="8"/>
        <v>37.254901960784316</v>
      </c>
      <c r="K19" s="18">
        <f t="shared" si="9"/>
        <v>62.745098039215684</v>
      </c>
      <c r="L19" s="6">
        <v>4</v>
      </c>
      <c r="M19" s="17">
        <v>4</v>
      </c>
      <c r="N19" s="17">
        <v>3</v>
      </c>
      <c r="O19" s="17">
        <v>4</v>
      </c>
      <c r="P19" s="17">
        <v>4</v>
      </c>
      <c r="Q19" s="17">
        <v>3</v>
      </c>
      <c r="R19" s="17">
        <v>3</v>
      </c>
      <c r="S19" s="17">
        <v>3</v>
      </c>
      <c r="T19" s="17">
        <v>4</v>
      </c>
      <c r="U19" s="17">
        <v>4</v>
      </c>
      <c r="V19" s="17">
        <v>3</v>
      </c>
      <c r="W19" s="17">
        <v>3</v>
      </c>
      <c r="X19" s="17">
        <v>3</v>
      </c>
      <c r="Y19" s="17">
        <v>4</v>
      </c>
      <c r="Z19" s="17">
        <v>3</v>
      </c>
      <c r="AA19" s="17">
        <v>3</v>
      </c>
      <c r="AB19" s="17">
        <v>4</v>
      </c>
      <c r="AC19" s="17">
        <v>3</v>
      </c>
      <c r="AD19" s="17">
        <v>3</v>
      </c>
      <c r="AE19" s="17">
        <v>3</v>
      </c>
      <c r="AF19" s="17">
        <v>3</v>
      </c>
      <c r="AG19" s="17">
        <v>4</v>
      </c>
      <c r="AH19" s="17">
        <v>3</v>
      </c>
      <c r="AI19" s="17">
        <v>4</v>
      </c>
      <c r="AJ19" s="17">
        <v>4</v>
      </c>
      <c r="AK19" s="17">
        <v>4</v>
      </c>
      <c r="AL19" s="17">
        <v>4</v>
      </c>
      <c r="AM19" s="17">
        <v>4</v>
      </c>
      <c r="AN19" s="17">
        <v>4</v>
      </c>
      <c r="AO19" s="17">
        <v>4</v>
      </c>
      <c r="AP19" s="17">
        <v>4</v>
      </c>
      <c r="AQ19" s="17">
        <v>4</v>
      </c>
      <c r="AR19" s="17">
        <v>4</v>
      </c>
      <c r="AS19" s="17">
        <v>4</v>
      </c>
      <c r="AT19" s="17">
        <v>3</v>
      </c>
      <c r="AU19" s="17">
        <v>4</v>
      </c>
      <c r="AV19" s="17"/>
      <c r="AW19" s="17">
        <v>4</v>
      </c>
      <c r="AX19" s="17">
        <v>4</v>
      </c>
      <c r="AY19" s="17">
        <v>3</v>
      </c>
      <c r="AZ19" s="17">
        <v>4</v>
      </c>
      <c r="BA19" s="17">
        <v>3</v>
      </c>
      <c r="BB19" s="17">
        <v>3</v>
      </c>
      <c r="BC19" s="17">
        <v>4</v>
      </c>
      <c r="BD19" s="17">
        <v>4</v>
      </c>
      <c r="BE19" s="17">
        <v>3</v>
      </c>
      <c r="BF19" s="17">
        <v>4</v>
      </c>
      <c r="BG19" s="17">
        <v>4</v>
      </c>
      <c r="BH19" s="17">
        <v>4</v>
      </c>
      <c r="BI19" s="17">
        <v>4</v>
      </c>
      <c r="BJ19" s="17">
        <v>4</v>
      </c>
      <c r="BK19" s="17">
        <v>4</v>
      </c>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row>
    <row r="20" spans="1:289" ht="18" thickBot="1">
      <c r="A20" s="13">
        <v>17</v>
      </c>
      <c r="B20" s="29" t="s">
        <v>28</v>
      </c>
      <c r="C20" s="14">
        <f t="shared" si="1"/>
        <v>3.5490196078431371</v>
      </c>
      <c r="D20" s="15">
        <f t="shared" si="2"/>
        <v>0.49759127609605963</v>
      </c>
      <c r="E20" s="16">
        <f t="shared" si="5"/>
        <v>51</v>
      </c>
      <c r="F20" s="16">
        <f t="shared" si="3"/>
        <v>3</v>
      </c>
      <c r="G20" s="16">
        <f t="shared" si="4"/>
        <v>4</v>
      </c>
      <c r="H20" s="17">
        <f t="shared" si="6"/>
        <v>0</v>
      </c>
      <c r="I20" s="17">
        <f t="shared" si="7"/>
        <v>0</v>
      </c>
      <c r="J20" s="17">
        <f t="shared" si="8"/>
        <v>45.098039215686278</v>
      </c>
      <c r="K20" s="18">
        <f t="shared" si="9"/>
        <v>54.901960784313729</v>
      </c>
      <c r="L20" s="6">
        <v>4</v>
      </c>
      <c r="M20" s="17">
        <v>3</v>
      </c>
      <c r="N20" s="17">
        <v>3</v>
      </c>
      <c r="O20" s="17">
        <v>4</v>
      </c>
      <c r="P20" s="17">
        <v>3</v>
      </c>
      <c r="Q20" s="17">
        <v>3</v>
      </c>
      <c r="R20" s="17">
        <v>3</v>
      </c>
      <c r="S20" s="17">
        <v>3</v>
      </c>
      <c r="T20" s="17">
        <v>3</v>
      </c>
      <c r="U20" s="17">
        <v>4</v>
      </c>
      <c r="V20" s="17">
        <v>3</v>
      </c>
      <c r="W20" s="17">
        <v>3</v>
      </c>
      <c r="X20" s="17">
        <v>4</v>
      </c>
      <c r="Y20" s="17">
        <v>4</v>
      </c>
      <c r="Z20" s="17">
        <v>3</v>
      </c>
      <c r="AA20" s="17">
        <v>3</v>
      </c>
      <c r="AB20" s="17">
        <v>4</v>
      </c>
      <c r="AC20" s="17">
        <v>3</v>
      </c>
      <c r="AD20" s="17">
        <v>3</v>
      </c>
      <c r="AE20" s="17">
        <v>3</v>
      </c>
      <c r="AF20" s="17">
        <v>3</v>
      </c>
      <c r="AG20" s="17">
        <v>4</v>
      </c>
      <c r="AH20" s="17">
        <v>3</v>
      </c>
      <c r="AI20" s="17">
        <v>4</v>
      </c>
      <c r="AJ20" s="17">
        <v>4</v>
      </c>
      <c r="AK20" s="17">
        <v>4</v>
      </c>
      <c r="AL20" s="17">
        <v>4</v>
      </c>
      <c r="AM20" s="17">
        <v>4</v>
      </c>
      <c r="AN20" s="17">
        <v>4</v>
      </c>
      <c r="AO20" s="17">
        <v>4</v>
      </c>
      <c r="AP20" s="17">
        <v>4</v>
      </c>
      <c r="AQ20" s="17">
        <v>4</v>
      </c>
      <c r="AR20" s="17">
        <v>4</v>
      </c>
      <c r="AS20" s="17">
        <v>4</v>
      </c>
      <c r="AT20" s="17">
        <v>3</v>
      </c>
      <c r="AU20" s="17">
        <v>4</v>
      </c>
      <c r="AV20" s="17"/>
      <c r="AW20" s="17">
        <v>4</v>
      </c>
      <c r="AX20" s="17">
        <v>4</v>
      </c>
      <c r="AY20" s="17">
        <v>3</v>
      </c>
      <c r="AZ20" s="17">
        <v>4</v>
      </c>
      <c r="BA20" s="17">
        <v>3</v>
      </c>
      <c r="BB20" s="17">
        <v>3</v>
      </c>
      <c r="BC20" s="17">
        <v>4</v>
      </c>
      <c r="BD20" s="17">
        <v>4</v>
      </c>
      <c r="BE20" s="17">
        <v>3</v>
      </c>
      <c r="BF20" s="17">
        <v>3</v>
      </c>
      <c r="BG20" s="17">
        <v>4</v>
      </c>
      <c r="BH20" s="17">
        <v>4</v>
      </c>
      <c r="BI20" s="17">
        <v>4</v>
      </c>
      <c r="BJ20" s="17">
        <v>3</v>
      </c>
      <c r="BK20" s="17">
        <v>4</v>
      </c>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row>
    <row r="21" spans="1:289" ht="18" thickBot="1">
      <c r="A21" s="13">
        <v>18</v>
      </c>
      <c r="B21" s="29" t="s">
        <v>29</v>
      </c>
      <c r="C21" s="14">
        <f t="shared" si="1"/>
        <v>3.6666666666666665</v>
      </c>
      <c r="D21" s="15">
        <f t="shared" si="2"/>
        <v>0.47140452079103168</v>
      </c>
      <c r="E21" s="16">
        <f t="shared" si="5"/>
        <v>51</v>
      </c>
      <c r="F21" s="16">
        <f t="shared" si="3"/>
        <v>3</v>
      </c>
      <c r="G21" s="16">
        <f t="shared" si="4"/>
        <v>4</v>
      </c>
      <c r="H21" s="17">
        <f t="shared" si="6"/>
        <v>0</v>
      </c>
      <c r="I21" s="17">
        <f t="shared" si="7"/>
        <v>0</v>
      </c>
      <c r="J21" s="17">
        <f t="shared" si="8"/>
        <v>33.333333333333329</v>
      </c>
      <c r="K21" s="18">
        <f t="shared" si="9"/>
        <v>66.666666666666657</v>
      </c>
      <c r="L21" s="6">
        <v>4</v>
      </c>
      <c r="M21" s="17">
        <v>4</v>
      </c>
      <c r="N21" s="17">
        <v>3</v>
      </c>
      <c r="O21" s="17">
        <v>4</v>
      </c>
      <c r="P21" s="17">
        <v>4</v>
      </c>
      <c r="Q21" s="17">
        <v>3</v>
      </c>
      <c r="R21" s="17">
        <v>3</v>
      </c>
      <c r="S21" s="17">
        <v>4</v>
      </c>
      <c r="T21" s="17">
        <v>3</v>
      </c>
      <c r="U21" s="17">
        <v>4</v>
      </c>
      <c r="V21" s="17">
        <v>3</v>
      </c>
      <c r="W21" s="17">
        <v>3</v>
      </c>
      <c r="X21" s="17">
        <v>4</v>
      </c>
      <c r="Y21" s="17">
        <v>4</v>
      </c>
      <c r="Z21" s="17">
        <v>3</v>
      </c>
      <c r="AA21" s="17">
        <v>3</v>
      </c>
      <c r="AB21" s="17">
        <v>4</v>
      </c>
      <c r="AC21" s="17">
        <v>3</v>
      </c>
      <c r="AD21" s="17">
        <v>4</v>
      </c>
      <c r="AE21" s="17">
        <v>3</v>
      </c>
      <c r="AF21" s="17">
        <v>3</v>
      </c>
      <c r="AG21" s="17">
        <v>4</v>
      </c>
      <c r="AH21" s="17">
        <v>3</v>
      </c>
      <c r="AI21" s="17">
        <v>4</v>
      </c>
      <c r="AJ21" s="17">
        <v>4</v>
      </c>
      <c r="AK21" s="17">
        <v>4</v>
      </c>
      <c r="AL21" s="17">
        <v>4</v>
      </c>
      <c r="AM21" s="17">
        <v>4</v>
      </c>
      <c r="AN21" s="17">
        <v>3</v>
      </c>
      <c r="AO21" s="17">
        <v>4</v>
      </c>
      <c r="AP21" s="17">
        <v>4</v>
      </c>
      <c r="AQ21" s="17">
        <v>4</v>
      </c>
      <c r="AR21" s="17">
        <v>4</v>
      </c>
      <c r="AS21" s="17">
        <v>4</v>
      </c>
      <c r="AT21" s="17">
        <v>3</v>
      </c>
      <c r="AU21" s="17">
        <v>4</v>
      </c>
      <c r="AV21" s="17"/>
      <c r="AW21" s="17">
        <v>4</v>
      </c>
      <c r="AX21" s="17">
        <v>4</v>
      </c>
      <c r="AY21" s="17">
        <v>3</v>
      </c>
      <c r="AZ21" s="17">
        <v>4</v>
      </c>
      <c r="BA21" s="17">
        <v>3</v>
      </c>
      <c r="BB21" s="17">
        <v>3</v>
      </c>
      <c r="BC21" s="17">
        <v>4</v>
      </c>
      <c r="BD21" s="17">
        <v>4</v>
      </c>
      <c r="BE21" s="17">
        <v>4</v>
      </c>
      <c r="BF21" s="17">
        <v>4</v>
      </c>
      <c r="BG21" s="17">
        <v>4</v>
      </c>
      <c r="BH21" s="17">
        <v>4</v>
      </c>
      <c r="BI21" s="17">
        <v>4</v>
      </c>
      <c r="BJ21" s="17">
        <v>4</v>
      </c>
      <c r="BK21" s="17">
        <v>4</v>
      </c>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row>
    <row r="22" spans="1:289" ht="18" thickBot="1">
      <c r="A22" s="13">
        <v>19</v>
      </c>
      <c r="B22" s="29" t="s">
        <v>30</v>
      </c>
      <c r="C22" s="14">
        <f t="shared" si="1"/>
        <v>3.5882352941176472</v>
      </c>
      <c r="D22" s="15">
        <f t="shared" si="2"/>
        <v>0.53049997092034051</v>
      </c>
      <c r="E22" s="16">
        <f t="shared" si="5"/>
        <v>51</v>
      </c>
      <c r="F22" s="16">
        <f t="shared" si="3"/>
        <v>2</v>
      </c>
      <c r="G22" s="16">
        <f t="shared" si="4"/>
        <v>4</v>
      </c>
      <c r="H22" s="17">
        <f t="shared" si="6"/>
        <v>0</v>
      </c>
      <c r="I22" s="17">
        <f t="shared" si="7"/>
        <v>1.9607843137254901</v>
      </c>
      <c r="J22" s="17">
        <f t="shared" si="8"/>
        <v>37.254901960784316</v>
      </c>
      <c r="K22" s="18">
        <f t="shared" si="9"/>
        <v>60.784313725490193</v>
      </c>
      <c r="L22" s="6">
        <v>4</v>
      </c>
      <c r="M22" s="17">
        <v>4</v>
      </c>
      <c r="N22" s="17">
        <v>4</v>
      </c>
      <c r="O22" s="17">
        <v>4</v>
      </c>
      <c r="P22" s="17">
        <v>4</v>
      </c>
      <c r="Q22" s="17">
        <v>3</v>
      </c>
      <c r="R22" s="17">
        <v>3</v>
      </c>
      <c r="S22" s="17">
        <v>3</v>
      </c>
      <c r="T22" s="17">
        <v>3</v>
      </c>
      <c r="U22" s="17">
        <v>3</v>
      </c>
      <c r="V22" s="17">
        <v>3</v>
      </c>
      <c r="W22" s="17">
        <v>3</v>
      </c>
      <c r="X22" s="17">
        <v>3</v>
      </c>
      <c r="Y22" s="17">
        <v>4</v>
      </c>
      <c r="Z22" s="17">
        <v>3</v>
      </c>
      <c r="AA22" s="17">
        <v>3</v>
      </c>
      <c r="AB22" s="17">
        <v>4</v>
      </c>
      <c r="AC22" s="17">
        <v>2</v>
      </c>
      <c r="AD22" s="17">
        <v>4</v>
      </c>
      <c r="AE22" s="17">
        <v>3</v>
      </c>
      <c r="AF22" s="17">
        <v>3</v>
      </c>
      <c r="AG22" s="17">
        <v>4</v>
      </c>
      <c r="AH22" s="17">
        <v>3</v>
      </c>
      <c r="AI22" s="17">
        <v>4</v>
      </c>
      <c r="AJ22" s="17">
        <v>4</v>
      </c>
      <c r="AK22" s="17">
        <v>4</v>
      </c>
      <c r="AL22" s="17">
        <v>4</v>
      </c>
      <c r="AM22" s="17">
        <v>4</v>
      </c>
      <c r="AN22" s="17">
        <v>3</v>
      </c>
      <c r="AO22" s="17">
        <v>4</v>
      </c>
      <c r="AP22" s="17">
        <v>4</v>
      </c>
      <c r="AQ22" s="17">
        <v>4</v>
      </c>
      <c r="AR22" s="17">
        <v>4</v>
      </c>
      <c r="AS22" s="17">
        <v>4</v>
      </c>
      <c r="AT22" s="17">
        <v>3</v>
      </c>
      <c r="AU22" s="17">
        <v>4</v>
      </c>
      <c r="AV22" s="17"/>
      <c r="AW22" s="17">
        <v>4</v>
      </c>
      <c r="AX22" s="17">
        <v>4</v>
      </c>
      <c r="AY22" s="17">
        <v>3</v>
      </c>
      <c r="AZ22" s="17">
        <v>4</v>
      </c>
      <c r="BA22" s="17">
        <v>3</v>
      </c>
      <c r="BB22" s="17">
        <v>3</v>
      </c>
      <c r="BC22" s="17">
        <v>4</v>
      </c>
      <c r="BD22" s="17">
        <v>4</v>
      </c>
      <c r="BE22" s="17">
        <v>3</v>
      </c>
      <c r="BF22" s="17">
        <v>4</v>
      </c>
      <c r="BG22" s="17">
        <v>4</v>
      </c>
      <c r="BH22" s="17">
        <v>4</v>
      </c>
      <c r="BI22" s="17">
        <v>4</v>
      </c>
      <c r="BJ22" s="17">
        <v>4</v>
      </c>
      <c r="BK22" s="17">
        <v>4</v>
      </c>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row>
    <row r="23" spans="1:289">
      <c r="A23" s="41">
        <v>20</v>
      </c>
      <c r="B23" s="42" t="s">
        <v>31</v>
      </c>
      <c r="C23" s="14">
        <f t="shared" si="1"/>
        <v>3.6274509803921569</v>
      </c>
      <c r="D23" s="15">
        <f t="shared" si="2"/>
        <v>0.48348345121325303</v>
      </c>
      <c r="E23" s="16">
        <f t="shared" si="5"/>
        <v>51</v>
      </c>
      <c r="F23" s="16">
        <f t="shared" si="3"/>
        <v>3</v>
      </c>
      <c r="G23" s="16">
        <f t="shared" si="4"/>
        <v>4</v>
      </c>
      <c r="H23" s="17">
        <f t="shared" si="6"/>
        <v>0</v>
      </c>
      <c r="I23" s="17">
        <f t="shared" si="7"/>
        <v>0</v>
      </c>
      <c r="J23" s="17">
        <f t="shared" si="8"/>
        <v>37.254901960784316</v>
      </c>
      <c r="K23" s="18">
        <f t="shared" si="9"/>
        <v>62.745098039215684</v>
      </c>
      <c r="L23" s="6">
        <v>4</v>
      </c>
      <c r="M23" s="17">
        <v>3</v>
      </c>
      <c r="N23" s="17">
        <v>4</v>
      </c>
      <c r="O23" s="17">
        <v>4</v>
      </c>
      <c r="P23" s="17">
        <v>4</v>
      </c>
      <c r="Q23" s="17">
        <v>3</v>
      </c>
      <c r="R23" s="17">
        <v>3</v>
      </c>
      <c r="S23" s="17">
        <v>4</v>
      </c>
      <c r="T23" s="17">
        <v>3</v>
      </c>
      <c r="U23" s="17">
        <v>3</v>
      </c>
      <c r="V23" s="17">
        <v>3</v>
      </c>
      <c r="W23" s="17">
        <v>3</v>
      </c>
      <c r="X23" s="17">
        <v>4</v>
      </c>
      <c r="Y23" s="17">
        <v>4</v>
      </c>
      <c r="Z23" s="17">
        <v>3</v>
      </c>
      <c r="AA23" s="17">
        <v>3</v>
      </c>
      <c r="AB23" s="17">
        <v>4</v>
      </c>
      <c r="AC23" s="17">
        <v>3</v>
      </c>
      <c r="AD23" s="17">
        <v>3</v>
      </c>
      <c r="AE23" s="17">
        <v>3</v>
      </c>
      <c r="AF23" s="17">
        <v>4</v>
      </c>
      <c r="AG23" s="17">
        <v>4</v>
      </c>
      <c r="AH23" s="17">
        <v>3</v>
      </c>
      <c r="AI23" s="17">
        <v>4</v>
      </c>
      <c r="AJ23" s="17">
        <v>4</v>
      </c>
      <c r="AK23" s="17">
        <v>4</v>
      </c>
      <c r="AL23" s="17">
        <v>4</v>
      </c>
      <c r="AM23" s="17">
        <v>4</v>
      </c>
      <c r="AN23" s="17">
        <v>4</v>
      </c>
      <c r="AO23" s="17">
        <v>4</v>
      </c>
      <c r="AP23" s="17">
        <v>4</v>
      </c>
      <c r="AQ23" s="17">
        <v>4</v>
      </c>
      <c r="AR23" s="17">
        <v>4</v>
      </c>
      <c r="AS23" s="17">
        <v>4</v>
      </c>
      <c r="AT23" s="17">
        <v>3</v>
      </c>
      <c r="AU23" s="17">
        <v>4</v>
      </c>
      <c r="AV23" s="17"/>
      <c r="AW23" s="17">
        <v>4</v>
      </c>
      <c r="AX23" s="17">
        <v>4</v>
      </c>
      <c r="AY23" s="17">
        <v>3</v>
      </c>
      <c r="AZ23" s="17">
        <v>4</v>
      </c>
      <c r="BA23" s="17">
        <v>3</v>
      </c>
      <c r="BB23" s="17">
        <v>3</v>
      </c>
      <c r="BC23" s="17">
        <v>4</v>
      </c>
      <c r="BD23" s="17">
        <v>4</v>
      </c>
      <c r="BE23" s="17">
        <v>3</v>
      </c>
      <c r="BF23" s="17">
        <v>3</v>
      </c>
      <c r="BG23" s="17">
        <v>4</v>
      </c>
      <c r="BH23" s="17">
        <v>4</v>
      </c>
      <c r="BI23" s="17">
        <v>4</v>
      </c>
      <c r="BJ23" s="17">
        <v>4</v>
      </c>
      <c r="BK23" s="17">
        <v>4</v>
      </c>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row>
    <row r="24" spans="1:289">
      <c r="A24" s="57" t="s">
        <v>32</v>
      </c>
      <c r="B24" s="57"/>
      <c r="O24" s="24" t="s">
        <v>33</v>
      </c>
      <c r="T24" s="24" t="s">
        <v>33</v>
      </c>
      <c r="Y24" s="19"/>
      <c r="AV24" s="24" t="s">
        <v>33</v>
      </c>
      <c r="BA24" s="24" t="s">
        <v>33</v>
      </c>
      <c r="CF24" s="24" t="s">
        <v>33</v>
      </c>
      <c r="CH24" s="24" t="s">
        <v>33</v>
      </c>
    </row>
    <row r="25" spans="1:289" s="36" customFormat="1" ht="45">
      <c r="A25" s="32"/>
      <c r="B25" s="40" t="s">
        <v>34</v>
      </c>
      <c r="C25" s="33"/>
      <c r="D25" s="34"/>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t="s">
        <v>33</v>
      </c>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c r="IP25" s="35"/>
      <c r="IQ25" s="35"/>
      <c r="IR25" s="35"/>
      <c r="IS25" s="35"/>
      <c r="IT25" s="35"/>
      <c r="IU25" s="35"/>
      <c r="IV25" s="35"/>
      <c r="IW25" s="35"/>
      <c r="IX25" s="35"/>
      <c r="IY25" s="35"/>
      <c r="IZ25" s="35"/>
      <c r="JA25" s="35"/>
      <c r="JB25" s="35"/>
      <c r="JC25" s="35"/>
      <c r="JD25" s="35"/>
      <c r="JE25" s="35"/>
      <c r="JF25" s="35"/>
      <c r="JG25" s="35"/>
      <c r="JH25" s="35"/>
      <c r="JI25" s="35"/>
      <c r="JJ25" s="35"/>
      <c r="JK25" s="35"/>
      <c r="JL25" s="35"/>
      <c r="JM25" s="35"/>
      <c r="JN25" s="35"/>
      <c r="JO25" s="35"/>
      <c r="JP25" s="35"/>
      <c r="JQ25" s="35"/>
      <c r="JR25" s="35"/>
      <c r="JS25" s="35"/>
      <c r="JT25" s="35"/>
      <c r="JU25" s="35"/>
      <c r="JV25" s="35"/>
      <c r="JW25" s="35"/>
      <c r="JX25" s="35"/>
      <c r="JY25" s="35"/>
      <c r="JZ25" s="35"/>
      <c r="KA25" s="35"/>
      <c r="KB25" s="35"/>
      <c r="KC25" s="35"/>
    </row>
    <row r="26" spans="1:289" s="36" customFormat="1">
      <c r="A26" s="32"/>
      <c r="B26" s="40" t="s">
        <v>35</v>
      </c>
      <c r="C26" s="33"/>
      <c r="D26" s="34"/>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c r="IP26" s="35"/>
      <c r="IQ26" s="35"/>
      <c r="IR26" s="35"/>
      <c r="IS26" s="35"/>
      <c r="IT26" s="35"/>
      <c r="IU26" s="35"/>
      <c r="IV26" s="35"/>
      <c r="IW26" s="35"/>
      <c r="IX26" s="35"/>
      <c r="IY26" s="35"/>
      <c r="IZ26" s="35"/>
      <c r="JA26" s="35"/>
      <c r="JB26" s="35"/>
      <c r="JC26" s="35"/>
      <c r="JD26" s="35"/>
      <c r="JE26" s="35"/>
      <c r="JF26" s="35"/>
      <c r="JG26" s="35"/>
      <c r="JH26" s="35"/>
      <c r="JI26" s="35"/>
      <c r="JJ26" s="35"/>
      <c r="JK26" s="35"/>
      <c r="JL26" s="35"/>
      <c r="JM26" s="35"/>
      <c r="JN26" s="35"/>
      <c r="JO26" s="35"/>
      <c r="JP26" s="35"/>
      <c r="JQ26" s="35"/>
      <c r="JR26" s="35"/>
      <c r="JS26" s="35"/>
      <c r="JT26" s="35"/>
      <c r="JU26" s="35"/>
      <c r="JV26" s="35"/>
      <c r="JW26" s="35"/>
      <c r="JX26" s="35"/>
      <c r="JY26" s="35"/>
      <c r="JZ26" s="35"/>
      <c r="KA26" s="35"/>
      <c r="KB26" s="35"/>
      <c r="KC26" s="35"/>
    </row>
    <row r="27" spans="1:289" s="36" customFormat="1" ht="30.6">
      <c r="A27" s="32"/>
      <c r="B27" s="45" t="s">
        <v>36</v>
      </c>
      <c r="C27" s="33"/>
      <c r="D27" s="34"/>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c r="IP27" s="35"/>
      <c r="IQ27" s="35"/>
      <c r="IR27" s="35"/>
      <c r="IS27" s="35"/>
      <c r="IT27" s="35"/>
      <c r="IU27" s="35"/>
      <c r="IV27" s="35"/>
      <c r="IW27" s="35"/>
      <c r="IX27" s="35"/>
      <c r="IY27" s="35"/>
      <c r="IZ27" s="35"/>
      <c r="JA27" s="35"/>
      <c r="JB27" s="35"/>
      <c r="JC27" s="35"/>
      <c r="JD27" s="35"/>
      <c r="JE27" s="35"/>
      <c r="JF27" s="35"/>
      <c r="JG27" s="35"/>
      <c r="JH27" s="35"/>
      <c r="JI27" s="35"/>
      <c r="JJ27" s="35"/>
      <c r="JK27" s="35"/>
      <c r="JL27" s="35"/>
      <c r="JM27" s="35"/>
      <c r="JN27" s="35"/>
      <c r="JO27" s="35"/>
      <c r="JP27" s="35"/>
      <c r="JQ27" s="35"/>
      <c r="JR27" s="35"/>
      <c r="JS27" s="35"/>
      <c r="JT27" s="35"/>
      <c r="JU27" s="35"/>
      <c r="JV27" s="35"/>
      <c r="JW27" s="35"/>
      <c r="JX27" s="35"/>
      <c r="JY27" s="35"/>
      <c r="JZ27" s="35"/>
      <c r="KA27" s="35"/>
      <c r="KB27" s="35"/>
      <c r="KC27" s="35"/>
    </row>
    <row r="28" spans="1:289" s="36" customFormat="1" ht="30">
      <c r="A28" s="32"/>
      <c r="B28" s="40" t="s">
        <v>37</v>
      </c>
      <c r="C28" s="33"/>
      <c r="D28" s="34"/>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c r="IP28" s="35"/>
      <c r="IQ28" s="35"/>
      <c r="IR28" s="35"/>
      <c r="IS28" s="35"/>
      <c r="IT28" s="35"/>
      <c r="IU28" s="35"/>
      <c r="IV28" s="35"/>
      <c r="IW28" s="35"/>
      <c r="IX28" s="35"/>
      <c r="IY28" s="35"/>
      <c r="IZ28" s="35"/>
      <c r="JA28" s="35"/>
      <c r="JB28" s="35"/>
      <c r="JC28" s="35"/>
      <c r="JD28" s="35"/>
      <c r="JE28" s="35"/>
      <c r="JF28" s="35"/>
      <c r="JG28" s="35"/>
      <c r="JH28" s="35"/>
      <c r="JI28" s="35"/>
      <c r="JJ28" s="35"/>
      <c r="JK28" s="35"/>
      <c r="JL28" s="35"/>
      <c r="JM28" s="35"/>
      <c r="JN28" s="35"/>
      <c r="JO28" s="35"/>
      <c r="JP28" s="35"/>
      <c r="JQ28" s="35"/>
      <c r="JR28" s="35"/>
      <c r="JS28" s="35"/>
      <c r="JT28" s="35"/>
      <c r="JU28" s="35"/>
      <c r="JV28" s="35"/>
      <c r="JW28" s="35"/>
      <c r="JX28" s="35"/>
      <c r="JY28" s="35"/>
      <c r="JZ28" s="35"/>
      <c r="KA28" s="35"/>
      <c r="KB28" s="35"/>
      <c r="KC28" s="35"/>
    </row>
    <row r="29" spans="1:289" s="36" customFormat="1" ht="45">
      <c r="A29" s="32"/>
      <c r="B29" s="40" t="s">
        <v>38</v>
      </c>
      <c r="C29" s="33"/>
      <c r="D29" s="34"/>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c r="IP29" s="35"/>
      <c r="IQ29" s="35"/>
      <c r="IR29" s="35"/>
      <c r="IS29" s="35"/>
      <c r="IT29" s="35"/>
      <c r="IU29" s="35"/>
      <c r="IV29" s="35"/>
      <c r="IW29" s="35"/>
      <c r="IX29" s="35"/>
      <c r="IY29" s="35"/>
      <c r="IZ29" s="35"/>
      <c r="JA29" s="35"/>
      <c r="JB29" s="35"/>
      <c r="JC29" s="35"/>
      <c r="JD29" s="35"/>
      <c r="JE29" s="35"/>
      <c r="JF29" s="35"/>
      <c r="JG29" s="35"/>
      <c r="JH29" s="35"/>
      <c r="JI29" s="35"/>
      <c r="JJ29" s="35"/>
      <c r="JK29" s="35"/>
      <c r="JL29" s="35"/>
      <c r="JM29" s="35"/>
      <c r="JN29" s="35"/>
      <c r="JO29" s="35"/>
      <c r="JP29" s="35"/>
      <c r="JQ29" s="35"/>
      <c r="JR29" s="35"/>
      <c r="JS29" s="35"/>
      <c r="JT29" s="35"/>
      <c r="JU29" s="35"/>
      <c r="JV29" s="35"/>
      <c r="JW29" s="35"/>
      <c r="JX29" s="35"/>
      <c r="JY29" s="35"/>
      <c r="JZ29" s="35"/>
      <c r="KA29" s="35"/>
      <c r="KB29" s="35"/>
      <c r="KC29" s="35"/>
    </row>
    <row r="30" spans="1:289" s="36" customFormat="1">
      <c r="A30" s="32"/>
      <c r="B30" s="40" t="s">
        <v>39</v>
      </c>
      <c r="C30" s="33"/>
      <c r="D30" s="34"/>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c r="IU30" s="35"/>
      <c r="IV30" s="35"/>
      <c r="IW30" s="35"/>
      <c r="IX30" s="35"/>
      <c r="IY30" s="35"/>
      <c r="IZ30" s="35"/>
      <c r="JA30" s="35"/>
      <c r="JB30" s="35"/>
      <c r="JC30" s="35"/>
      <c r="JD30" s="35"/>
      <c r="JE30" s="35"/>
      <c r="JF30" s="35"/>
      <c r="JG30" s="35"/>
      <c r="JH30" s="35"/>
      <c r="JI30" s="35"/>
      <c r="JJ30" s="35"/>
      <c r="JK30" s="35"/>
      <c r="JL30" s="35"/>
      <c r="JM30" s="35"/>
      <c r="JN30" s="35"/>
      <c r="JO30" s="35"/>
      <c r="JP30" s="35"/>
      <c r="JQ30" s="35"/>
      <c r="JR30" s="35"/>
      <c r="JS30" s="35"/>
      <c r="JT30" s="35"/>
      <c r="JU30" s="35"/>
      <c r="JV30" s="35"/>
      <c r="JW30" s="35"/>
      <c r="JX30" s="35"/>
      <c r="JY30" s="35"/>
      <c r="JZ30" s="35"/>
      <c r="KA30" s="35"/>
      <c r="KB30" s="35"/>
      <c r="KC30" s="35"/>
    </row>
    <row r="31" spans="1:289" s="36" customFormat="1">
      <c r="A31" s="32"/>
      <c r="B31" s="43" t="s">
        <v>40</v>
      </c>
      <c r="C31" s="33"/>
      <c r="D31" s="34"/>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c r="IP31" s="35"/>
      <c r="IQ31" s="35"/>
      <c r="IR31" s="35"/>
      <c r="IS31" s="35"/>
      <c r="IT31" s="35"/>
      <c r="IU31" s="35"/>
      <c r="IV31" s="35"/>
      <c r="IW31" s="35"/>
      <c r="IX31" s="35"/>
      <c r="IY31" s="35"/>
      <c r="IZ31" s="35"/>
      <c r="JA31" s="35"/>
      <c r="JB31" s="35"/>
      <c r="JC31" s="35"/>
      <c r="JD31" s="35"/>
      <c r="JE31" s="35"/>
      <c r="JF31" s="35"/>
      <c r="JG31" s="35"/>
      <c r="JH31" s="35"/>
      <c r="JI31" s="35"/>
      <c r="JJ31" s="35"/>
      <c r="JK31" s="35"/>
      <c r="JL31" s="35"/>
      <c r="JM31" s="35"/>
      <c r="JN31" s="35"/>
      <c r="JO31" s="35"/>
      <c r="JP31" s="35"/>
      <c r="JQ31" s="35"/>
      <c r="JR31" s="35"/>
      <c r="JS31" s="35"/>
      <c r="JT31" s="35"/>
      <c r="JU31" s="35"/>
      <c r="JV31" s="35"/>
      <c r="JW31" s="35"/>
      <c r="JX31" s="35"/>
      <c r="JY31" s="35"/>
      <c r="JZ31" s="35"/>
      <c r="KA31" s="35"/>
      <c r="KB31" s="35"/>
      <c r="KC31" s="35"/>
    </row>
    <row r="32" spans="1:289" s="36" customFormat="1">
      <c r="A32" s="32"/>
      <c r="B32" s="40" t="s">
        <v>41</v>
      </c>
      <c r="C32" s="33"/>
      <c r="D32" s="34"/>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c r="IP32" s="35"/>
      <c r="IQ32" s="35"/>
      <c r="IR32" s="35"/>
      <c r="IS32" s="35"/>
      <c r="IT32" s="35"/>
      <c r="IU32" s="35"/>
      <c r="IV32" s="35"/>
      <c r="IW32" s="35"/>
      <c r="IX32" s="35"/>
      <c r="IY32" s="35"/>
      <c r="IZ32" s="35"/>
      <c r="JA32" s="35"/>
      <c r="JB32" s="35"/>
      <c r="JC32" s="35"/>
      <c r="JD32" s="35"/>
      <c r="JE32" s="35"/>
      <c r="JF32" s="35"/>
      <c r="JG32" s="35"/>
      <c r="JH32" s="35"/>
      <c r="JI32" s="35"/>
      <c r="JJ32" s="35"/>
      <c r="JK32" s="35"/>
      <c r="JL32" s="35"/>
      <c r="JM32" s="35"/>
      <c r="JN32" s="35"/>
      <c r="JO32" s="35"/>
      <c r="JP32" s="35"/>
      <c r="JQ32" s="35"/>
      <c r="JR32" s="35"/>
      <c r="JS32" s="35"/>
      <c r="JT32" s="35"/>
      <c r="JU32" s="35"/>
      <c r="JV32" s="35"/>
      <c r="JW32" s="35"/>
      <c r="JX32" s="35"/>
      <c r="JY32" s="35"/>
      <c r="JZ32" s="35"/>
      <c r="KA32" s="35"/>
      <c r="KB32" s="35"/>
      <c r="KC32" s="35"/>
    </row>
    <row r="33" spans="1:289" s="36" customFormat="1">
      <c r="A33" s="32"/>
      <c r="B33" s="40" t="s">
        <v>42</v>
      </c>
      <c r="C33" s="33"/>
      <c r="D33" s="34"/>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c r="IP33" s="35"/>
      <c r="IQ33" s="35"/>
      <c r="IR33" s="35"/>
      <c r="IS33" s="35"/>
      <c r="IT33" s="35"/>
      <c r="IU33" s="35"/>
      <c r="IV33" s="35"/>
      <c r="IW33" s="35"/>
      <c r="IX33" s="35"/>
      <c r="IY33" s="35"/>
      <c r="IZ33" s="35"/>
      <c r="JA33" s="35"/>
      <c r="JB33" s="35"/>
      <c r="JC33" s="35"/>
      <c r="JD33" s="35"/>
      <c r="JE33" s="35"/>
      <c r="JF33" s="35"/>
      <c r="JG33" s="35"/>
      <c r="JH33" s="35"/>
      <c r="JI33" s="35"/>
      <c r="JJ33" s="35"/>
      <c r="JK33" s="35"/>
      <c r="JL33" s="35"/>
      <c r="JM33" s="35"/>
      <c r="JN33" s="35"/>
      <c r="JO33" s="35"/>
      <c r="JP33" s="35"/>
      <c r="JQ33" s="35"/>
      <c r="JR33" s="35"/>
      <c r="JS33" s="35"/>
      <c r="JT33" s="35"/>
      <c r="JU33" s="35"/>
      <c r="JV33" s="35"/>
      <c r="JW33" s="35"/>
      <c r="JX33" s="35"/>
      <c r="JY33" s="35"/>
      <c r="JZ33" s="35"/>
      <c r="KA33" s="35"/>
      <c r="KB33" s="35"/>
      <c r="KC33" s="35"/>
    </row>
    <row r="34" spans="1:289" s="36" customFormat="1" ht="30.6">
      <c r="A34" s="32"/>
      <c r="B34" s="39" t="s">
        <v>43</v>
      </c>
      <c r="C34" s="33"/>
      <c r="D34" s="34"/>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c r="IP34" s="35"/>
      <c r="IQ34" s="35"/>
      <c r="IR34" s="35"/>
      <c r="IS34" s="35"/>
      <c r="IT34" s="35"/>
      <c r="IU34" s="35"/>
      <c r="IV34" s="35"/>
      <c r="IW34" s="35"/>
      <c r="IX34" s="35"/>
      <c r="IY34" s="35"/>
      <c r="IZ34" s="35"/>
      <c r="JA34" s="35"/>
      <c r="JB34" s="35"/>
      <c r="JC34" s="35"/>
      <c r="JD34" s="35"/>
      <c r="JE34" s="35"/>
      <c r="JF34" s="35"/>
      <c r="JG34" s="35"/>
      <c r="JH34" s="35"/>
      <c r="JI34" s="35"/>
      <c r="JJ34" s="35"/>
      <c r="JK34" s="35"/>
      <c r="JL34" s="35"/>
      <c r="JM34" s="35"/>
      <c r="JN34" s="35"/>
      <c r="JO34" s="35"/>
      <c r="JP34" s="35"/>
      <c r="JQ34" s="35"/>
      <c r="JR34" s="35"/>
      <c r="JS34" s="35"/>
      <c r="JT34" s="35"/>
      <c r="JU34" s="35"/>
      <c r="JV34" s="35"/>
      <c r="JW34" s="35"/>
      <c r="JX34" s="35"/>
      <c r="JY34" s="35"/>
      <c r="JZ34" s="35"/>
      <c r="KA34" s="35"/>
      <c r="KB34" s="35"/>
      <c r="KC34" s="35"/>
    </row>
    <row r="35" spans="1:289" s="36" customFormat="1" ht="30">
      <c r="A35" s="32"/>
      <c r="B35" s="40" t="s">
        <v>44</v>
      </c>
      <c r="C35" s="33"/>
      <c r="D35" s="34"/>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c r="IP35" s="35"/>
      <c r="IQ35" s="35"/>
      <c r="IR35" s="35"/>
      <c r="IS35" s="35"/>
      <c r="IT35" s="35"/>
      <c r="IU35" s="35"/>
      <c r="IV35" s="35"/>
      <c r="IW35" s="35"/>
      <c r="IX35" s="35"/>
      <c r="IY35" s="35"/>
      <c r="IZ35" s="35"/>
      <c r="JA35" s="35"/>
      <c r="JB35" s="35"/>
      <c r="JC35" s="35"/>
      <c r="JD35" s="35"/>
      <c r="JE35" s="35"/>
      <c r="JF35" s="35"/>
      <c r="JG35" s="35"/>
      <c r="JH35" s="35"/>
      <c r="JI35" s="35"/>
      <c r="JJ35" s="35"/>
      <c r="JK35" s="35"/>
      <c r="JL35" s="35"/>
      <c r="JM35" s="35"/>
      <c r="JN35" s="35"/>
      <c r="JO35" s="35"/>
      <c r="JP35" s="35"/>
      <c r="JQ35" s="35"/>
      <c r="JR35" s="35"/>
      <c r="JS35" s="35"/>
      <c r="JT35" s="35"/>
      <c r="JU35" s="35"/>
      <c r="JV35" s="35"/>
      <c r="JW35" s="35"/>
      <c r="JX35" s="35"/>
      <c r="JY35" s="35"/>
      <c r="JZ35" s="35"/>
      <c r="KA35" s="35"/>
      <c r="KB35" s="35"/>
      <c r="KC35" s="35"/>
    </row>
    <row r="36" spans="1:289">
      <c r="A36" s="25"/>
      <c r="B36" s="44" t="s">
        <v>45</v>
      </c>
      <c r="C36" s="26"/>
      <c r="D36" s="27"/>
      <c r="E36" s="24"/>
      <c r="F36" s="24"/>
      <c r="G36" s="24"/>
      <c r="H36" s="24"/>
      <c r="I36" s="24"/>
      <c r="J36" s="24"/>
      <c r="K36" s="24"/>
    </row>
    <row r="37" spans="1:289" ht="45">
      <c r="A37" s="25"/>
      <c r="B37" s="40" t="s">
        <v>46</v>
      </c>
      <c r="C37" s="26"/>
      <c r="D37" s="27"/>
      <c r="E37" s="24"/>
      <c r="F37" s="24"/>
      <c r="G37" s="24"/>
      <c r="H37" s="24"/>
      <c r="I37" s="24"/>
      <c r="J37" s="24"/>
      <c r="K37" s="24"/>
    </row>
    <row r="38" spans="1:289">
      <c r="A38" s="25"/>
      <c r="B38" s="39" t="s">
        <v>47</v>
      </c>
      <c r="C38" s="26"/>
      <c r="D38" s="27"/>
      <c r="E38" s="24"/>
      <c r="F38" s="24"/>
      <c r="G38" s="24"/>
      <c r="H38" s="24"/>
      <c r="I38" s="24"/>
      <c r="J38" s="24"/>
      <c r="K38" s="24"/>
    </row>
    <row r="39" spans="1:289">
      <c r="A39" s="25"/>
      <c r="B39" s="43" t="s">
        <v>48</v>
      </c>
      <c r="C39" s="26"/>
      <c r="D39" s="27"/>
      <c r="E39" s="24"/>
      <c r="F39" s="24"/>
      <c r="G39" s="24"/>
      <c r="H39" s="24"/>
      <c r="I39" s="24"/>
      <c r="J39" s="24"/>
      <c r="K39" s="24"/>
    </row>
    <row r="40" spans="1:289">
      <c r="A40" s="25"/>
      <c r="B40" s="40" t="s">
        <v>49</v>
      </c>
      <c r="C40" s="26"/>
      <c r="D40" s="27"/>
      <c r="E40" s="24"/>
      <c r="F40" s="24"/>
      <c r="G40" s="24"/>
      <c r="H40" s="24"/>
      <c r="I40" s="24"/>
      <c r="J40" s="24"/>
      <c r="K40" s="24"/>
    </row>
    <row r="41" spans="1:289" ht="30.6">
      <c r="A41" s="25"/>
      <c r="B41" s="39" t="s">
        <v>50</v>
      </c>
      <c r="C41" s="26"/>
      <c r="D41" s="27"/>
      <c r="E41" s="24"/>
      <c r="F41" s="24"/>
      <c r="G41" s="24"/>
      <c r="H41" s="24"/>
      <c r="I41" s="24"/>
      <c r="J41" s="24"/>
      <c r="K41" s="24"/>
    </row>
    <row r="42" spans="1:289">
      <c r="A42" s="25"/>
      <c r="B42" s="40" t="s">
        <v>51</v>
      </c>
      <c r="C42" s="26"/>
      <c r="D42" s="27"/>
      <c r="E42" s="24"/>
      <c r="F42" s="24"/>
      <c r="G42" s="24"/>
      <c r="H42" s="24"/>
      <c r="I42" s="24"/>
      <c r="J42" s="24"/>
      <c r="K42" s="24"/>
    </row>
    <row r="43" spans="1:289">
      <c r="A43" s="25"/>
      <c r="B43" s="39" t="s">
        <v>52</v>
      </c>
      <c r="C43" s="26"/>
      <c r="D43" s="27"/>
      <c r="E43" s="24"/>
      <c r="F43" s="24"/>
      <c r="G43" s="24"/>
      <c r="H43" s="24"/>
      <c r="I43" s="24"/>
      <c r="J43" s="24"/>
      <c r="K43" s="24"/>
    </row>
    <row r="44" spans="1:289">
      <c r="A44" s="25"/>
      <c r="B44" s="40" t="s">
        <v>53</v>
      </c>
      <c r="C44" s="26"/>
      <c r="D44" s="27"/>
      <c r="E44" s="24"/>
      <c r="F44" s="24"/>
      <c r="G44" s="24"/>
      <c r="H44" s="24"/>
      <c r="I44" s="24"/>
      <c r="J44" s="24"/>
      <c r="K44" s="24"/>
    </row>
    <row r="45" spans="1:289" ht="30">
      <c r="A45" s="25"/>
      <c r="B45" s="40" t="s">
        <v>54</v>
      </c>
      <c r="C45" s="26"/>
      <c r="D45" s="27"/>
      <c r="E45" s="24"/>
      <c r="F45" s="24"/>
      <c r="G45" s="24"/>
      <c r="H45" s="24"/>
      <c r="I45" s="24"/>
      <c r="J45" s="24"/>
      <c r="K45" s="24"/>
    </row>
    <row r="46" spans="1:289">
      <c r="A46" s="25"/>
      <c r="B46" s="39" t="s">
        <v>55</v>
      </c>
      <c r="C46" s="26"/>
      <c r="D46" s="27"/>
      <c r="E46" s="24"/>
      <c r="F46" s="24"/>
      <c r="G46" s="24"/>
      <c r="H46" s="24"/>
      <c r="I46" s="24"/>
      <c r="J46" s="24"/>
      <c r="K46" s="24"/>
    </row>
    <row r="47" spans="1:289">
      <c r="A47" s="25"/>
      <c r="B47" s="39" t="s">
        <v>56</v>
      </c>
      <c r="C47" s="26"/>
      <c r="D47" s="27"/>
      <c r="E47" s="24"/>
      <c r="F47" s="24"/>
      <c r="G47" s="24"/>
      <c r="H47" s="24"/>
      <c r="I47" s="24"/>
      <c r="J47" s="24"/>
      <c r="K47" s="24"/>
    </row>
    <row r="48" spans="1:289">
      <c r="A48" s="25"/>
      <c r="B48" s="40" t="s">
        <v>57</v>
      </c>
      <c r="C48" s="26"/>
      <c r="D48" s="27"/>
      <c r="E48" s="24"/>
      <c r="F48" s="24"/>
      <c r="G48" s="24"/>
      <c r="H48" s="24"/>
      <c r="I48" s="24"/>
      <c r="J48" s="24"/>
      <c r="K48" s="24"/>
    </row>
    <row r="49" spans="1:2">
      <c r="A49" s="25"/>
      <c r="B49" s="38"/>
    </row>
    <row r="50" spans="1:2">
      <c r="A50" s="25"/>
      <c r="B50" s="37" t="s">
        <v>58</v>
      </c>
    </row>
    <row r="51" spans="1:2">
      <c r="A51" s="25"/>
      <c r="B51" s="39" t="s">
        <v>59</v>
      </c>
    </row>
    <row r="52" spans="1:2" ht="30.6">
      <c r="A52" s="25"/>
      <c r="B52" s="39" t="s">
        <v>60</v>
      </c>
    </row>
    <row r="53" spans="1:2" ht="30">
      <c r="A53" s="25"/>
      <c r="B53" s="40" t="s">
        <v>61</v>
      </c>
    </row>
    <row r="54" spans="1:2">
      <c r="A54" s="25"/>
      <c r="B54" s="39" t="s">
        <v>62</v>
      </c>
    </row>
    <row r="55" spans="1:2">
      <c r="A55" s="25"/>
      <c r="B55" s="43" t="s">
        <v>63</v>
      </c>
    </row>
    <row r="56" spans="1:2">
      <c r="A56" s="25"/>
      <c r="B56" s="43" t="s">
        <v>64</v>
      </c>
    </row>
    <row r="57" spans="1:2">
      <c r="A57" s="25"/>
      <c r="B57" s="43" t="s">
        <v>65</v>
      </c>
    </row>
    <row r="58" spans="1:2" ht="30">
      <c r="A58" s="25"/>
      <c r="B58" s="40" t="s">
        <v>66</v>
      </c>
    </row>
    <row r="59" spans="1:2" ht="30.6">
      <c r="A59" s="25"/>
      <c r="B59" s="39" t="s">
        <v>67</v>
      </c>
    </row>
    <row r="60" spans="1:2">
      <c r="A60" s="25"/>
      <c r="B60" s="39" t="s">
        <v>68</v>
      </c>
    </row>
    <row r="61" spans="1:2" ht="75">
      <c r="A61" s="25"/>
      <c r="B61" s="40" t="s">
        <v>69</v>
      </c>
    </row>
    <row r="62" spans="1:2">
      <c r="A62" s="25"/>
      <c r="B62" s="43" t="s">
        <v>70</v>
      </c>
    </row>
    <row r="63" spans="1:2">
      <c r="A63" s="25"/>
      <c r="B63" s="40" t="s">
        <v>71</v>
      </c>
    </row>
    <row r="64" spans="1:2">
      <c r="A64" s="25"/>
      <c r="B64" s="40" t="s">
        <v>72</v>
      </c>
    </row>
    <row r="65" spans="1:2">
      <c r="A65" s="25"/>
      <c r="B65" s="43" t="s">
        <v>73</v>
      </c>
    </row>
    <row r="66" spans="1:2">
      <c r="A66" s="25"/>
      <c r="B66" s="40" t="s">
        <v>74</v>
      </c>
    </row>
    <row r="67" spans="1:2">
      <c r="A67" s="25"/>
      <c r="B67" s="40" t="s">
        <v>75</v>
      </c>
    </row>
    <row r="68" spans="1:2">
      <c r="A68" s="25"/>
      <c r="B68" s="39" t="s">
        <v>76</v>
      </c>
    </row>
    <row r="69" spans="1:2">
      <c r="A69" s="25"/>
      <c r="B69" s="40" t="s">
        <v>77</v>
      </c>
    </row>
    <row r="70" spans="1:2" ht="30">
      <c r="A70" s="25"/>
      <c r="B70" s="40" t="s">
        <v>78</v>
      </c>
    </row>
    <row r="71" spans="1:2">
      <c r="B71" s="20"/>
    </row>
    <row r="72" spans="1:2">
      <c r="B72" s="20"/>
    </row>
    <row r="73" spans="1:2">
      <c r="B73" s="20"/>
    </row>
    <row r="74" spans="1:2">
      <c r="B74" s="20"/>
    </row>
    <row r="75" spans="1:2">
      <c r="B75" s="20"/>
    </row>
    <row r="76" spans="1:2">
      <c r="B76" s="20"/>
    </row>
    <row r="77" spans="1:2">
      <c r="B77" s="20"/>
    </row>
    <row r="78" spans="1:2">
      <c r="B78" s="20"/>
    </row>
    <row r="79" spans="1:2">
      <c r="B79" s="20"/>
    </row>
    <row r="80" spans="1:2">
      <c r="B80" s="20"/>
    </row>
    <row r="81" spans="2:2">
      <c r="B81" s="20"/>
    </row>
    <row r="82" spans="2:2">
      <c r="B82" s="20"/>
    </row>
    <row r="83" spans="2:2">
      <c r="B83" s="20"/>
    </row>
  </sheetData>
  <autoFilter ref="A1:HD48" xr:uid="{00000000-0009-0000-0000-00000000000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autoFilter>
  <mergeCells count="3">
    <mergeCell ref="C1:K1"/>
    <mergeCell ref="L1:BP1"/>
    <mergeCell ref="A24:B24"/>
  </mergeCells>
  <conditionalFormatting sqref="C4:C23">
    <cfRule type="colorScale" priority="5">
      <colorScale>
        <cfvo type="min"/>
        <cfvo type="percentile" val="50"/>
        <cfvo type="max"/>
        <color rgb="FFF8696B"/>
        <color rgb="FFFFEB84"/>
        <color rgb="FF63BE7B"/>
      </colorScale>
    </cfRule>
  </conditionalFormatting>
  <conditionalFormatting sqref="C4:K23">
    <cfRule type="colorScale" priority="6">
      <colorScale>
        <cfvo type="min"/>
        <cfvo type="percentile" val="50"/>
        <cfvo type="max"/>
        <color rgb="FFF8696B"/>
        <color rgb="FFFFEB84"/>
        <color rgb="FF63BE7B"/>
      </colorScale>
    </cfRule>
  </conditionalFormatting>
  <conditionalFormatting sqref="D4:D23">
    <cfRule type="colorScale" priority="7">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C78"/>
  <sheetViews>
    <sheetView zoomScale="70" zoomScaleNormal="70" workbookViewId="0">
      <selection activeCell="B1" sqref="B1"/>
    </sheetView>
  </sheetViews>
  <sheetFormatPr defaultColWidth="9.140625" defaultRowHeight="17.45"/>
  <cols>
    <col min="1" max="1" width="6.85546875" style="20" customWidth="1"/>
    <col min="2" max="2" width="129.140625" style="1" bestFit="1" customWidth="1"/>
    <col min="3" max="3" width="12.5703125" style="21" bestFit="1" customWidth="1"/>
    <col min="4" max="4" width="12" style="22" bestFit="1" customWidth="1"/>
    <col min="5" max="5" width="7.42578125" style="23" customWidth="1"/>
    <col min="6" max="6" width="6.28515625" style="23" bestFit="1" customWidth="1"/>
    <col min="7" max="7" width="6.85546875" style="23" bestFit="1" customWidth="1"/>
    <col min="8" max="9" width="5.28515625" style="23" bestFit="1" customWidth="1"/>
    <col min="10" max="11" width="6.7109375" style="23" customWidth="1"/>
    <col min="12" max="20" width="3" style="24" bestFit="1" customWidth="1"/>
    <col min="21" max="82" width="4.42578125" style="24" bestFit="1" customWidth="1"/>
    <col min="83" max="83" width="4.42578125" style="24" customWidth="1"/>
    <col min="84" max="110" width="4.42578125" style="24" bestFit="1" customWidth="1"/>
    <col min="111" max="289" width="6" style="24" bestFit="1" customWidth="1"/>
    <col min="290" max="16384" width="9.140625" style="20"/>
  </cols>
  <sheetData>
    <row r="1" spans="1:289" s="1" customFormat="1">
      <c r="B1" s="2" t="s">
        <v>79</v>
      </c>
      <c r="C1" s="52"/>
      <c r="D1" s="53"/>
      <c r="E1" s="53"/>
      <c r="F1" s="53"/>
      <c r="G1" s="53"/>
      <c r="H1" s="53"/>
      <c r="I1" s="53"/>
      <c r="J1" s="53"/>
      <c r="K1" s="54"/>
      <c r="L1" s="55" t="s">
        <v>1</v>
      </c>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row>
    <row r="2" spans="1:289" s="1" customFormat="1">
      <c r="C2" s="4" t="s">
        <v>2</v>
      </c>
      <c r="D2" s="5" t="s">
        <v>3</v>
      </c>
      <c r="E2" s="6" t="s">
        <v>4</v>
      </c>
      <c r="F2" s="7" t="s">
        <v>5</v>
      </c>
      <c r="G2" s="7" t="s">
        <v>6</v>
      </c>
      <c r="H2" s="7" t="s">
        <v>7</v>
      </c>
      <c r="I2" s="7" t="s">
        <v>8</v>
      </c>
      <c r="J2" s="7" t="s">
        <v>9</v>
      </c>
      <c r="K2" s="7" t="s">
        <v>10</v>
      </c>
      <c r="L2" s="6">
        <v>1</v>
      </c>
      <c r="M2" s="6">
        <v>2</v>
      </c>
      <c r="N2" s="6">
        <v>3</v>
      </c>
      <c r="O2" s="6">
        <v>4</v>
      </c>
      <c r="P2" s="6">
        <v>5</v>
      </c>
      <c r="Q2" s="6">
        <v>6</v>
      </c>
      <c r="R2" s="6">
        <v>7</v>
      </c>
      <c r="S2" s="6">
        <v>8</v>
      </c>
      <c r="T2" s="6">
        <v>9</v>
      </c>
      <c r="U2" s="6">
        <v>10</v>
      </c>
      <c r="V2" s="6">
        <v>11</v>
      </c>
      <c r="W2" s="6">
        <v>12</v>
      </c>
      <c r="X2" s="6">
        <v>13</v>
      </c>
      <c r="Y2" s="6">
        <v>14</v>
      </c>
      <c r="Z2" s="6">
        <v>15</v>
      </c>
      <c r="AA2" s="6">
        <v>16</v>
      </c>
      <c r="AB2" s="6">
        <v>17</v>
      </c>
      <c r="AC2" s="6">
        <v>18</v>
      </c>
      <c r="AD2" s="6">
        <v>19</v>
      </c>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6">
        <v>41</v>
      </c>
      <c r="BA2" s="6">
        <v>42</v>
      </c>
      <c r="BB2" s="6">
        <v>43</v>
      </c>
      <c r="BC2" s="6">
        <v>44</v>
      </c>
      <c r="BD2" s="6">
        <v>45</v>
      </c>
      <c r="BE2" s="6">
        <v>46</v>
      </c>
      <c r="BF2" s="6">
        <v>47</v>
      </c>
      <c r="BG2" s="6">
        <v>48</v>
      </c>
      <c r="BH2" s="6">
        <v>49</v>
      </c>
      <c r="BI2" s="6">
        <v>50</v>
      </c>
      <c r="BJ2" s="6">
        <v>51</v>
      </c>
      <c r="BK2" s="6">
        <v>52</v>
      </c>
      <c r="BL2" s="6">
        <v>53</v>
      </c>
      <c r="BM2" s="6">
        <v>54</v>
      </c>
      <c r="BN2" s="6">
        <v>55</v>
      </c>
      <c r="BO2" s="6">
        <v>56</v>
      </c>
      <c r="BP2" s="6">
        <v>57</v>
      </c>
      <c r="BQ2" s="6">
        <v>58</v>
      </c>
      <c r="BR2" s="6">
        <v>59</v>
      </c>
      <c r="BS2" s="6">
        <v>60</v>
      </c>
      <c r="BT2" s="6">
        <v>61</v>
      </c>
      <c r="BU2" s="6">
        <v>62</v>
      </c>
      <c r="BV2" s="6">
        <v>63</v>
      </c>
      <c r="BW2" s="6">
        <v>64</v>
      </c>
      <c r="BX2" s="6">
        <v>65</v>
      </c>
      <c r="BY2" s="6">
        <v>66</v>
      </c>
      <c r="BZ2" s="6">
        <v>67</v>
      </c>
      <c r="CA2" s="6">
        <v>68</v>
      </c>
      <c r="CB2" s="6">
        <v>69</v>
      </c>
      <c r="CC2" s="6">
        <v>70</v>
      </c>
      <c r="CD2" s="6">
        <v>71</v>
      </c>
      <c r="CE2" s="6">
        <v>72</v>
      </c>
      <c r="CF2" s="6">
        <v>73</v>
      </c>
      <c r="CG2" s="6">
        <v>74</v>
      </c>
      <c r="CH2" s="6">
        <v>75</v>
      </c>
      <c r="CI2" s="6">
        <v>76</v>
      </c>
      <c r="CJ2" s="6">
        <v>77</v>
      </c>
      <c r="CK2" s="6">
        <v>78</v>
      </c>
      <c r="CL2" s="6">
        <v>79</v>
      </c>
      <c r="CM2" s="6">
        <v>80</v>
      </c>
      <c r="CN2" s="6">
        <v>81</v>
      </c>
      <c r="CO2" s="6">
        <v>82</v>
      </c>
      <c r="CP2" s="6">
        <v>83</v>
      </c>
      <c r="CQ2" s="6">
        <v>84</v>
      </c>
      <c r="CR2" s="6">
        <v>85</v>
      </c>
      <c r="CS2" s="6">
        <v>86</v>
      </c>
      <c r="CT2" s="6">
        <v>87</v>
      </c>
      <c r="CU2" s="6">
        <v>88</v>
      </c>
      <c r="CV2" s="6">
        <v>89</v>
      </c>
      <c r="CW2" s="6">
        <v>90</v>
      </c>
      <c r="CX2" s="6">
        <v>91</v>
      </c>
      <c r="CY2" s="6">
        <v>92</v>
      </c>
      <c r="CZ2" s="6">
        <v>93</v>
      </c>
      <c r="DA2" s="6">
        <v>94</v>
      </c>
      <c r="DB2" s="6">
        <v>95</v>
      </c>
      <c r="DC2" s="6">
        <v>96</v>
      </c>
      <c r="DD2" s="6">
        <v>97</v>
      </c>
      <c r="DE2" s="6">
        <v>98</v>
      </c>
      <c r="DF2" s="6">
        <v>99</v>
      </c>
      <c r="DG2" s="6">
        <v>100</v>
      </c>
      <c r="DH2" s="6">
        <v>101</v>
      </c>
      <c r="DI2" s="6">
        <v>102</v>
      </c>
      <c r="DJ2" s="6">
        <v>103</v>
      </c>
      <c r="DK2" s="6">
        <v>104</v>
      </c>
      <c r="DL2" s="6">
        <v>105</v>
      </c>
      <c r="DM2" s="6">
        <v>106</v>
      </c>
      <c r="DN2" s="6">
        <v>107</v>
      </c>
      <c r="DO2" s="6">
        <v>108</v>
      </c>
      <c r="DP2" s="6">
        <v>109</v>
      </c>
      <c r="DQ2" s="6">
        <v>110</v>
      </c>
      <c r="DR2" s="6">
        <v>111</v>
      </c>
      <c r="DS2" s="6">
        <v>112</v>
      </c>
      <c r="DT2" s="6">
        <v>113</v>
      </c>
      <c r="DU2" s="6">
        <v>114</v>
      </c>
      <c r="DV2" s="6">
        <v>115</v>
      </c>
      <c r="DW2" s="6">
        <v>116</v>
      </c>
      <c r="DX2" s="6">
        <v>117</v>
      </c>
      <c r="DY2" s="6">
        <v>118</v>
      </c>
      <c r="DZ2" s="6">
        <v>119</v>
      </c>
      <c r="EA2" s="6">
        <v>120</v>
      </c>
      <c r="EB2" s="6">
        <v>121</v>
      </c>
      <c r="EC2" s="6">
        <v>122</v>
      </c>
      <c r="ED2" s="6">
        <v>123</v>
      </c>
      <c r="EE2" s="6">
        <v>124</v>
      </c>
      <c r="EF2" s="6">
        <v>125</v>
      </c>
      <c r="EG2" s="6">
        <v>126</v>
      </c>
      <c r="EH2" s="6">
        <v>127</v>
      </c>
      <c r="EI2" s="6">
        <v>128</v>
      </c>
      <c r="EJ2" s="6">
        <v>129</v>
      </c>
      <c r="EK2" s="6">
        <v>130</v>
      </c>
      <c r="EL2" s="6">
        <v>131</v>
      </c>
      <c r="EM2" s="6">
        <v>132</v>
      </c>
      <c r="EN2" s="6">
        <v>133</v>
      </c>
      <c r="EO2" s="6">
        <v>134</v>
      </c>
      <c r="EP2" s="6">
        <v>135</v>
      </c>
      <c r="EQ2" s="6">
        <v>136</v>
      </c>
      <c r="ER2" s="6">
        <v>137</v>
      </c>
      <c r="ES2" s="6">
        <v>138</v>
      </c>
      <c r="ET2" s="6">
        <v>139</v>
      </c>
      <c r="EU2" s="6">
        <v>140</v>
      </c>
      <c r="EV2" s="6">
        <v>141</v>
      </c>
      <c r="EW2" s="6">
        <v>142</v>
      </c>
      <c r="EX2" s="6">
        <v>143</v>
      </c>
      <c r="EY2" s="6">
        <v>144</v>
      </c>
      <c r="EZ2" s="6">
        <v>145</v>
      </c>
      <c r="FA2" s="6">
        <v>146</v>
      </c>
      <c r="FB2" s="6">
        <v>147</v>
      </c>
      <c r="FC2" s="6">
        <v>148</v>
      </c>
      <c r="FD2" s="6">
        <v>149</v>
      </c>
      <c r="FE2" s="6">
        <v>150</v>
      </c>
      <c r="FF2" s="6">
        <v>151</v>
      </c>
      <c r="FG2" s="6">
        <v>152</v>
      </c>
      <c r="FH2" s="6">
        <v>153</v>
      </c>
      <c r="FI2" s="6">
        <v>154</v>
      </c>
      <c r="FJ2" s="6">
        <v>155</v>
      </c>
      <c r="FK2" s="6">
        <v>156</v>
      </c>
      <c r="FL2" s="6">
        <v>157</v>
      </c>
      <c r="FM2" s="6">
        <v>158</v>
      </c>
      <c r="FN2" s="6">
        <v>159</v>
      </c>
      <c r="FO2" s="6">
        <v>160</v>
      </c>
      <c r="FP2" s="6">
        <v>161</v>
      </c>
      <c r="FQ2" s="6">
        <v>162</v>
      </c>
      <c r="FR2" s="6">
        <v>163</v>
      </c>
      <c r="FS2" s="6">
        <v>164</v>
      </c>
      <c r="FT2" s="6">
        <v>165</v>
      </c>
      <c r="FU2" s="6">
        <v>166</v>
      </c>
      <c r="FV2" s="6">
        <v>167</v>
      </c>
      <c r="FW2" s="6">
        <v>168</v>
      </c>
      <c r="FX2" s="6">
        <v>169</v>
      </c>
      <c r="FY2" s="6">
        <v>170</v>
      </c>
      <c r="FZ2" s="6">
        <v>171</v>
      </c>
      <c r="GA2" s="6">
        <v>172</v>
      </c>
      <c r="GB2" s="6">
        <v>173</v>
      </c>
      <c r="GC2" s="6">
        <v>174</v>
      </c>
      <c r="GD2" s="6">
        <v>175</v>
      </c>
      <c r="GE2" s="6">
        <v>176</v>
      </c>
      <c r="GF2" s="6">
        <v>177</v>
      </c>
      <c r="GG2" s="6">
        <v>178</v>
      </c>
      <c r="GH2" s="6">
        <v>179</v>
      </c>
      <c r="GI2" s="6">
        <v>180</v>
      </c>
      <c r="GJ2" s="6">
        <v>181</v>
      </c>
      <c r="GK2" s="6">
        <v>182</v>
      </c>
      <c r="GL2" s="6">
        <v>183</v>
      </c>
      <c r="GM2" s="6">
        <v>184</v>
      </c>
      <c r="GN2" s="6">
        <v>185</v>
      </c>
      <c r="GO2" s="6">
        <v>186</v>
      </c>
      <c r="GP2" s="6">
        <v>187</v>
      </c>
      <c r="GQ2" s="6">
        <v>188</v>
      </c>
      <c r="GR2" s="6">
        <v>189</v>
      </c>
      <c r="GS2" s="6">
        <v>190</v>
      </c>
      <c r="GT2" s="6">
        <v>191</v>
      </c>
      <c r="GU2" s="6">
        <v>192</v>
      </c>
      <c r="GV2" s="6">
        <v>193</v>
      </c>
      <c r="GW2" s="6">
        <v>194</v>
      </c>
      <c r="GX2" s="6">
        <v>195</v>
      </c>
      <c r="GY2" s="6">
        <v>196</v>
      </c>
      <c r="GZ2" s="6">
        <v>197</v>
      </c>
      <c r="HA2" s="6">
        <v>198</v>
      </c>
      <c r="HB2" s="6">
        <v>199</v>
      </c>
      <c r="HC2" s="6">
        <v>200</v>
      </c>
      <c r="HD2" s="6">
        <v>201</v>
      </c>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row>
    <row r="3" spans="1:289" s="1" customFormat="1" ht="18" thickBot="1">
      <c r="B3" s="9" t="s">
        <v>11</v>
      </c>
      <c r="C3" s="10">
        <f>AVERAGE(C4:C23)</f>
        <v>3.5279999999999996</v>
      </c>
      <c r="D3" s="11">
        <f>AVERAGE(D4:D23)</f>
        <v>0.53176240301524369</v>
      </c>
      <c r="E3" s="11">
        <v>4</v>
      </c>
      <c r="F3" s="11">
        <f t="shared" ref="F3:K3" si="0">AVERAGE(F4:F23)</f>
        <v>2.4500000000000002</v>
      </c>
      <c r="G3" s="11">
        <f t="shared" si="0"/>
        <v>4</v>
      </c>
      <c r="H3" s="12">
        <f t="shared" si="0"/>
        <v>0</v>
      </c>
      <c r="I3" s="12">
        <f t="shared" si="0"/>
        <v>2.2000000000000002</v>
      </c>
      <c r="J3" s="12">
        <f t="shared" si="0"/>
        <v>42.8</v>
      </c>
      <c r="K3" s="12">
        <f t="shared" si="0"/>
        <v>55</v>
      </c>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row>
    <row r="4" spans="1:289" ht="18" thickBot="1">
      <c r="A4" s="13">
        <v>1</v>
      </c>
      <c r="B4" s="28" t="s">
        <v>12</v>
      </c>
      <c r="C4" s="14">
        <f t="shared" ref="C4:C23" si="1">AVERAGE(L4:CB4)</f>
        <v>3.6</v>
      </c>
      <c r="D4" s="15">
        <f t="shared" ref="D4:D23" si="2">_xlfn.STDEV.P(L4:CB4)</f>
        <v>0.4898979485566356</v>
      </c>
      <c r="E4" s="16">
        <f>COUNT(L4:FJ4)</f>
        <v>25</v>
      </c>
      <c r="F4" s="16">
        <f t="shared" ref="F4:F23" si="3">MIN(L4:CB4)</f>
        <v>3</v>
      </c>
      <c r="G4" s="16">
        <f t="shared" ref="G4:G23" si="4">MAX(L4:CB4)</f>
        <v>4</v>
      </c>
      <c r="H4" s="17">
        <f>COUNTIF($L4:$DE4,1)/$E4*100</f>
        <v>0</v>
      </c>
      <c r="I4" s="17">
        <f>COUNTIF($L4:$DE4,2)/$E4*100</f>
        <v>0</v>
      </c>
      <c r="J4" s="17">
        <f>COUNTIF($L4:$DE4,3)/$E4*100</f>
        <v>40</v>
      </c>
      <c r="K4" s="18">
        <f>COUNTIF($L4:$DE4,4)/$E4*100</f>
        <v>60</v>
      </c>
      <c r="L4" s="6">
        <v>4</v>
      </c>
      <c r="M4" s="24">
        <v>4</v>
      </c>
      <c r="N4" s="17">
        <v>4</v>
      </c>
      <c r="O4" s="17">
        <v>4</v>
      </c>
      <c r="P4" s="17">
        <v>4</v>
      </c>
      <c r="Q4" s="17">
        <v>3</v>
      </c>
      <c r="R4" s="17">
        <v>3</v>
      </c>
      <c r="S4" s="17">
        <v>3</v>
      </c>
      <c r="T4" s="17">
        <v>4</v>
      </c>
      <c r="U4" s="17">
        <v>3</v>
      </c>
      <c r="V4" s="17">
        <v>3</v>
      </c>
      <c r="W4" s="17">
        <v>3</v>
      </c>
      <c r="X4" s="17">
        <v>3</v>
      </c>
      <c r="Y4" s="17">
        <v>3</v>
      </c>
      <c r="Z4" s="17">
        <v>4</v>
      </c>
      <c r="AA4" s="17">
        <v>4</v>
      </c>
      <c r="AB4" s="17">
        <v>3</v>
      </c>
      <c r="AC4" s="17">
        <v>4</v>
      </c>
      <c r="AD4" s="17">
        <v>4</v>
      </c>
      <c r="AE4" s="17">
        <v>3</v>
      </c>
      <c r="AF4" s="17">
        <v>4</v>
      </c>
      <c r="AG4" s="17">
        <v>4</v>
      </c>
      <c r="AH4" s="17">
        <v>4</v>
      </c>
      <c r="AI4" s="17">
        <v>4</v>
      </c>
      <c r="AJ4" s="17">
        <v>4</v>
      </c>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c r="IV4" s="19"/>
      <c r="IW4" s="19"/>
      <c r="IX4" s="19"/>
      <c r="IY4" s="19"/>
      <c r="IZ4" s="19"/>
      <c r="JA4" s="19"/>
      <c r="JB4" s="19"/>
      <c r="JC4" s="19"/>
      <c r="JD4" s="19"/>
      <c r="JE4" s="19"/>
      <c r="JF4" s="19"/>
      <c r="JG4" s="19"/>
      <c r="JH4" s="19"/>
      <c r="JI4" s="19"/>
      <c r="JJ4" s="19"/>
      <c r="JK4" s="19"/>
      <c r="JL4" s="19"/>
      <c r="JM4" s="19"/>
      <c r="JN4" s="19"/>
      <c r="JO4" s="19"/>
      <c r="JP4" s="19"/>
      <c r="JQ4" s="19"/>
      <c r="JR4" s="19"/>
      <c r="JS4" s="19"/>
      <c r="JT4" s="19"/>
      <c r="JU4" s="19"/>
      <c r="JV4" s="19"/>
      <c r="JW4" s="19"/>
      <c r="JX4" s="19"/>
      <c r="JY4" s="19"/>
      <c r="JZ4" s="19"/>
      <c r="KA4" s="19"/>
      <c r="KB4" s="19"/>
      <c r="KC4" s="19"/>
    </row>
    <row r="5" spans="1:289" ht="18" thickBot="1">
      <c r="A5" s="13">
        <v>2</v>
      </c>
      <c r="B5" s="30" t="s">
        <v>13</v>
      </c>
      <c r="C5" s="14">
        <f t="shared" si="1"/>
        <v>3.6</v>
      </c>
      <c r="D5" s="15">
        <f t="shared" si="2"/>
        <v>0.56568542494923801</v>
      </c>
      <c r="E5" s="16">
        <f t="shared" ref="E5:E23" si="5">COUNT(L5:FJ5)</f>
        <v>25</v>
      </c>
      <c r="F5" s="16">
        <f t="shared" si="3"/>
        <v>2</v>
      </c>
      <c r="G5" s="16">
        <f t="shared" si="4"/>
        <v>4</v>
      </c>
      <c r="H5" s="17">
        <f t="shared" ref="H5:H23" si="6">COUNTIF($L5:$DE5,1)/$E5*100</f>
        <v>0</v>
      </c>
      <c r="I5" s="17">
        <f t="shared" ref="I5:I23" si="7">COUNTIF($L5:$DE5,2)/$E5*100</f>
        <v>4</v>
      </c>
      <c r="J5" s="17">
        <f t="shared" ref="J5:J23" si="8">COUNTIF($L5:$DE5,3)/$E5*100</f>
        <v>32</v>
      </c>
      <c r="K5" s="18">
        <f t="shared" ref="K5:K23" si="9">COUNTIF($L5:$DE5,4)/$E5*100</f>
        <v>64</v>
      </c>
      <c r="L5" s="6">
        <v>4</v>
      </c>
      <c r="M5" s="17">
        <v>3</v>
      </c>
      <c r="N5" s="17">
        <v>4</v>
      </c>
      <c r="O5" s="17">
        <v>4</v>
      </c>
      <c r="P5" s="17">
        <v>4</v>
      </c>
      <c r="Q5" s="17">
        <v>3</v>
      </c>
      <c r="R5" s="17">
        <v>2</v>
      </c>
      <c r="S5" s="17">
        <v>3</v>
      </c>
      <c r="T5" s="17">
        <v>4</v>
      </c>
      <c r="U5" s="17">
        <v>3</v>
      </c>
      <c r="V5" s="17">
        <v>3</v>
      </c>
      <c r="W5" s="17">
        <v>4</v>
      </c>
      <c r="X5" s="17">
        <v>4</v>
      </c>
      <c r="Y5" s="17">
        <v>3</v>
      </c>
      <c r="Z5" s="17">
        <v>4</v>
      </c>
      <c r="AA5" s="17">
        <v>4</v>
      </c>
      <c r="AB5" s="17">
        <v>3</v>
      </c>
      <c r="AC5" s="17">
        <v>4</v>
      </c>
      <c r="AD5" s="17">
        <v>4</v>
      </c>
      <c r="AE5" s="17">
        <v>3</v>
      </c>
      <c r="AF5" s="17">
        <v>4</v>
      </c>
      <c r="AG5" s="17">
        <v>4</v>
      </c>
      <c r="AH5" s="17">
        <v>4</v>
      </c>
      <c r="AI5" s="17">
        <v>4</v>
      </c>
      <c r="AJ5" s="17">
        <v>4</v>
      </c>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c r="IW5" s="19"/>
      <c r="IX5" s="19"/>
      <c r="IY5" s="19"/>
      <c r="IZ5" s="19"/>
      <c r="JA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row>
    <row r="6" spans="1:289" ht="18" thickBot="1">
      <c r="A6" s="13">
        <v>3</v>
      </c>
      <c r="B6" s="30" t="s">
        <v>14</v>
      </c>
      <c r="C6" s="14">
        <f t="shared" si="1"/>
        <v>3.64</v>
      </c>
      <c r="D6" s="15">
        <f t="shared" si="2"/>
        <v>0.5571355310873648</v>
      </c>
      <c r="E6" s="16">
        <f t="shared" si="5"/>
        <v>25</v>
      </c>
      <c r="F6" s="16">
        <f t="shared" si="3"/>
        <v>2</v>
      </c>
      <c r="G6" s="16">
        <f t="shared" si="4"/>
        <v>4</v>
      </c>
      <c r="H6" s="17">
        <f t="shared" si="6"/>
        <v>0</v>
      </c>
      <c r="I6" s="17">
        <f t="shared" si="7"/>
        <v>4</v>
      </c>
      <c r="J6" s="17">
        <f t="shared" si="8"/>
        <v>28.000000000000004</v>
      </c>
      <c r="K6" s="18">
        <f t="shared" si="9"/>
        <v>68</v>
      </c>
      <c r="L6" s="6">
        <v>4</v>
      </c>
      <c r="M6" s="17">
        <v>3</v>
      </c>
      <c r="N6" s="17">
        <v>4</v>
      </c>
      <c r="O6" s="17">
        <v>4</v>
      </c>
      <c r="P6" s="17">
        <v>4</v>
      </c>
      <c r="Q6" s="17">
        <v>3</v>
      </c>
      <c r="R6" s="17">
        <v>3</v>
      </c>
      <c r="S6" s="17">
        <v>3</v>
      </c>
      <c r="T6" s="17">
        <v>4</v>
      </c>
      <c r="U6" s="17">
        <v>2</v>
      </c>
      <c r="V6" s="17">
        <v>4</v>
      </c>
      <c r="W6" s="17">
        <v>3</v>
      </c>
      <c r="X6" s="17">
        <v>4</v>
      </c>
      <c r="Y6" s="17">
        <v>3</v>
      </c>
      <c r="Z6" s="17">
        <v>4</v>
      </c>
      <c r="AA6" s="17">
        <v>4</v>
      </c>
      <c r="AB6" s="17">
        <v>3</v>
      </c>
      <c r="AC6" s="17">
        <v>4</v>
      </c>
      <c r="AD6" s="17">
        <v>4</v>
      </c>
      <c r="AE6" s="17">
        <v>4</v>
      </c>
      <c r="AF6" s="17">
        <v>4</v>
      </c>
      <c r="AG6" s="17">
        <v>4</v>
      </c>
      <c r="AH6" s="17">
        <v>4</v>
      </c>
      <c r="AI6" s="17">
        <v>4</v>
      </c>
      <c r="AJ6" s="17">
        <v>4</v>
      </c>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row>
    <row r="7" spans="1:289" ht="18" thickBot="1">
      <c r="A7" s="13">
        <v>4</v>
      </c>
      <c r="B7" s="30" t="s">
        <v>15</v>
      </c>
      <c r="C7" s="14">
        <f t="shared" si="1"/>
        <v>3.52</v>
      </c>
      <c r="D7" s="15">
        <f t="shared" si="2"/>
        <v>0.57410800377629301</v>
      </c>
      <c r="E7" s="16">
        <f t="shared" si="5"/>
        <v>25</v>
      </c>
      <c r="F7" s="16">
        <f t="shared" si="3"/>
        <v>2</v>
      </c>
      <c r="G7" s="16">
        <f t="shared" si="4"/>
        <v>4</v>
      </c>
      <c r="H7" s="17">
        <f t="shared" si="6"/>
        <v>0</v>
      </c>
      <c r="I7" s="17">
        <f t="shared" si="7"/>
        <v>4</v>
      </c>
      <c r="J7" s="17">
        <f t="shared" si="8"/>
        <v>40</v>
      </c>
      <c r="K7" s="18">
        <f t="shared" si="9"/>
        <v>56.000000000000007</v>
      </c>
      <c r="L7" s="6">
        <v>4</v>
      </c>
      <c r="M7" s="17">
        <v>3</v>
      </c>
      <c r="N7" s="17">
        <v>4</v>
      </c>
      <c r="O7" s="17">
        <v>4</v>
      </c>
      <c r="P7" s="17">
        <v>4</v>
      </c>
      <c r="Q7" s="17">
        <v>3</v>
      </c>
      <c r="R7" s="17">
        <v>2</v>
      </c>
      <c r="S7" s="17">
        <v>3</v>
      </c>
      <c r="T7" s="17">
        <v>4</v>
      </c>
      <c r="U7" s="17">
        <v>3</v>
      </c>
      <c r="V7" s="17">
        <v>4</v>
      </c>
      <c r="W7" s="17">
        <v>3</v>
      </c>
      <c r="X7" s="17">
        <v>3</v>
      </c>
      <c r="Y7" s="17">
        <v>4</v>
      </c>
      <c r="Z7" s="17">
        <v>4</v>
      </c>
      <c r="AA7" s="17">
        <v>3</v>
      </c>
      <c r="AB7" s="17">
        <v>3</v>
      </c>
      <c r="AC7" s="17">
        <v>4</v>
      </c>
      <c r="AD7" s="17">
        <v>4</v>
      </c>
      <c r="AE7" s="17">
        <v>3</v>
      </c>
      <c r="AF7" s="17">
        <v>3</v>
      </c>
      <c r="AG7" s="17">
        <v>4</v>
      </c>
      <c r="AH7" s="17">
        <v>4</v>
      </c>
      <c r="AI7" s="17">
        <v>4</v>
      </c>
      <c r="AJ7" s="17">
        <v>4</v>
      </c>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row>
    <row r="8" spans="1:289" ht="18" thickBot="1">
      <c r="A8" s="13">
        <v>5</v>
      </c>
      <c r="B8" s="30" t="s">
        <v>16</v>
      </c>
      <c r="C8" s="14">
        <f t="shared" si="1"/>
        <v>3.4</v>
      </c>
      <c r="D8" s="15">
        <f t="shared" si="2"/>
        <v>0.56568542494923801</v>
      </c>
      <c r="E8" s="16">
        <f t="shared" si="5"/>
        <v>25</v>
      </c>
      <c r="F8" s="16">
        <f t="shared" si="3"/>
        <v>2</v>
      </c>
      <c r="G8" s="16">
        <f t="shared" si="4"/>
        <v>4</v>
      </c>
      <c r="H8" s="17">
        <f t="shared" si="6"/>
        <v>0</v>
      </c>
      <c r="I8" s="17">
        <f t="shared" si="7"/>
        <v>4</v>
      </c>
      <c r="J8" s="17">
        <f t="shared" si="8"/>
        <v>52</v>
      </c>
      <c r="K8" s="18">
        <f t="shared" si="9"/>
        <v>44</v>
      </c>
      <c r="L8" s="6">
        <v>4</v>
      </c>
      <c r="M8" s="17">
        <v>3</v>
      </c>
      <c r="N8" s="17">
        <v>4</v>
      </c>
      <c r="O8" s="17">
        <v>4</v>
      </c>
      <c r="P8" s="17">
        <v>3</v>
      </c>
      <c r="Q8" s="17">
        <v>3</v>
      </c>
      <c r="R8" s="17">
        <v>2</v>
      </c>
      <c r="S8" s="17">
        <v>3</v>
      </c>
      <c r="T8" s="17">
        <v>4</v>
      </c>
      <c r="U8" s="17">
        <v>3</v>
      </c>
      <c r="V8" s="17">
        <v>3</v>
      </c>
      <c r="W8" s="17">
        <v>3</v>
      </c>
      <c r="X8" s="17">
        <v>4</v>
      </c>
      <c r="Y8" s="17">
        <v>3</v>
      </c>
      <c r="Z8" s="17">
        <v>4</v>
      </c>
      <c r="AA8" s="17">
        <v>3</v>
      </c>
      <c r="AB8" s="17">
        <v>3</v>
      </c>
      <c r="AC8" s="17">
        <v>4</v>
      </c>
      <c r="AD8" s="17">
        <v>4</v>
      </c>
      <c r="AE8" s="17">
        <v>3</v>
      </c>
      <c r="AF8" s="17">
        <v>4</v>
      </c>
      <c r="AG8" s="17">
        <v>3</v>
      </c>
      <c r="AH8" s="17">
        <v>3</v>
      </c>
      <c r="AI8" s="17">
        <v>4</v>
      </c>
      <c r="AJ8" s="17">
        <v>4</v>
      </c>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row>
    <row r="9" spans="1:289" ht="18" thickBot="1">
      <c r="A9" s="13">
        <v>6</v>
      </c>
      <c r="B9" s="30" t="s">
        <v>17</v>
      </c>
      <c r="C9" s="14">
        <f t="shared" si="1"/>
        <v>3.44</v>
      </c>
      <c r="D9" s="15">
        <f t="shared" si="2"/>
        <v>0.57131427428342807</v>
      </c>
      <c r="E9" s="16">
        <f t="shared" si="5"/>
        <v>25</v>
      </c>
      <c r="F9" s="16">
        <f t="shared" si="3"/>
        <v>2</v>
      </c>
      <c r="G9" s="16">
        <f t="shared" si="4"/>
        <v>4</v>
      </c>
      <c r="H9" s="17">
        <f t="shared" si="6"/>
        <v>0</v>
      </c>
      <c r="I9" s="17">
        <f t="shared" si="7"/>
        <v>4</v>
      </c>
      <c r="J9" s="17">
        <f t="shared" si="8"/>
        <v>48</v>
      </c>
      <c r="K9" s="18">
        <f t="shared" si="9"/>
        <v>48</v>
      </c>
      <c r="L9" s="6">
        <v>4</v>
      </c>
      <c r="M9" s="17">
        <v>3</v>
      </c>
      <c r="N9" s="17">
        <v>4</v>
      </c>
      <c r="O9" s="17">
        <v>4</v>
      </c>
      <c r="P9" s="17">
        <v>4</v>
      </c>
      <c r="Q9" s="17">
        <v>3</v>
      </c>
      <c r="R9" s="17">
        <v>2</v>
      </c>
      <c r="S9" s="17">
        <v>3</v>
      </c>
      <c r="T9" s="17">
        <v>3</v>
      </c>
      <c r="U9" s="17">
        <v>3</v>
      </c>
      <c r="V9" s="17">
        <v>3</v>
      </c>
      <c r="W9" s="17">
        <v>4</v>
      </c>
      <c r="X9" s="17">
        <v>4</v>
      </c>
      <c r="Y9" s="17">
        <v>3</v>
      </c>
      <c r="Z9" s="17">
        <v>4</v>
      </c>
      <c r="AA9" s="17">
        <v>3</v>
      </c>
      <c r="AB9" s="17">
        <v>3</v>
      </c>
      <c r="AC9" s="17">
        <v>4</v>
      </c>
      <c r="AD9" s="17">
        <v>4</v>
      </c>
      <c r="AE9" s="17">
        <v>3</v>
      </c>
      <c r="AF9" s="17">
        <v>4</v>
      </c>
      <c r="AG9" s="17">
        <v>3</v>
      </c>
      <c r="AH9" s="17">
        <v>3</v>
      </c>
      <c r="AI9" s="17">
        <v>4</v>
      </c>
      <c r="AJ9" s="17">
        <v>4</v>
      </c>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row>
    <row r="10" spans="1:289" ht="18" thickBot="1">
      <c r="A10" s="13">
        <v>7</v>
      </c>
      <c r="B10" s="30" t="s">
        <v>18</v>
      </c>
      <c r="C10" s="14">
        <f t="shared" si="1"/>
        <v>3.52</v>
      </c>
      <c r="D10" s="15">
        <f t="shared" si="2"/>
        <v>0.49959983987187184</v>
      </c>
      <c r="E10" s="16">
        <f t="shared" si="5"/>
        <v>25</v>
      </c>
      <c r="F10" s="16">
        <f t="shared" si="3"/>
        <v>3</v>
      </c>
      <c r="G10" s="16">
        <f t="shared" si="4"/>
        <v>4</v>
      </c>
      <c r="H10" s="17">
        <f t="shared" si="6"/>
        <v>0</v>
      </c>
      <c r="I10" s="17">
        <f t="shared" si="7"/>
        <v>0</v>
      </c>
      <c r="J10" s="17">
        <f t="shared" si="8"/>
        <v>48</v>
      </c>
      <c r="K10" s="18">
        <f t="shared" si="9"/>
        <v>52</v>
      </c>
      <c r="L10" s="6">
        <v>4</v>
      </c>
      <c r="M10" s="17">
        <v>3</v>
      </c>
      <c r="N10" s="17">
        <v>4</v>
      </c>
      <c r="O10" s="17">
        <v>4</v>
      </c>
      <c r="P10" s="17">
        <v>4</v>
      </c>
      <c r="Q10" s="17">
        <v>3</v>
      </c>
      <c r="R10" s="17">
        <v>3</v>
      </c>
      <c r="S10" s="17">
        <v>3</v>
      </c>
      <c r="T10" s="17">
        <v>3</v>
      </c>
      <c r="U10" s="17">
        <v>3</v>
      </c>
      <c r="V10" s="17">
        <v>4</v>
      </c>
      <c r="W10" s="17">
        <v>4</v>
      </c>
      <c r="X10" s="17">
        <v>3</v>
      </c>
      <c r="Y10" s="17">
        <v>3</v>
      </c>
      <c r="Z10" s="17">
        <v>4</v>
      </c>
      <c r="AA10" s="17">
        <v>3</v>
      </c>
      <c r="AB10" s="17">
        <v>3</v>
      </c>
      <c r="AC10" s="17">
        <v>4</v>
      </c>
      <c r="AD10" s="17">
        <v>4</v>
      </c>
      <c r="AE10" s="17">
        <v>3</v>
      </c>
      <c r="AF10" s="17">
        <v>4</v>
      </c>
      <c r="AG10" s="17">
        <v>3</v>
      </c>
      <c r="AH10" s="17">
        <v>4</v>
      </c>
      <c r="AI10" s="17">
        <v>4</v>
      </c>
      <c r="AJ10" s="17">
        <v>4</v>
      </c>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row>
    <row r="11" spans="1:289" ht="18" thickBot="1">
      <c r="A11" s="13">
        <v>8</v>
      </c>
      <c r="B11" s="29" t="s">
        <v>19</v>
      </c>
      <c r="C11" s="14">
        <f t="shared" si="1"/>
        <v>3.44</v>
      </c>
      <c r="D11" s="15">
        <f t="shared" si="2"/>
        <v>0.57131427428342807</v>
      </c>
      <c r="E11" s="16">
        <f t="shared" si="5"/>
        <v>25</v>
      </c>
      <c r="F11" s="16">
        <f t="shared" si="3"/>
        <v>2</v>
      </c>
      <c r="G11" s="16">
        <f t="shared" si="4"/>
        <v>4</v>
      </c>
      <c r="H11" s="17">
        <f t="shared" si="6"/>
        <v>0</v>
      </c>
      <c r="I11" s="17">
        <f t="shared" si="7"/>
        <v>4</v>
      </c>
      <c r="J11" s="17">
        <f t="shared" si="8"/>
        <v>48</v>
      </c>
      <c r="K11" s="18">
        <f t="shared" si="9"/>
        <v>48</v>
      </c>
      <c r="L11" s="6">
        <v>4</v>
      </c>
      <c r="M11" s="17">
        <v>3</v>
      </c>
      <c r="N11" s="17">
        <v>4</v>
      </c>
      <c r="O11" s="17">
        <v>3</v>
      </c>
      <c r="P11" s="17">
        <v>4</v>
      </c>
      <c r="Q11" s="17">
        <v>2</v>
      </c>
      <c r="R11" s="17">
        <v>3</v>
      </c>
      <c r="S11" s="17">
        <v>3</v>
      </c>
      <c r="T11" s="17">
        <v>3</v>
      </c>
      <c r="U11" s="17">
        <v>3</v>
      </c>
      <c r="V11" s="17">
        <v>4</v>
      </c>
      <c r="W11" s="17">
        <v>4</v>
      </c>
      <c r="X11" s="17">
        <v>3</v>
      </c>
      <c r="Y11" s="17">
        <v>3</v>
      </c>
      <c r="Z11" s="17">
        <v>4</v>
      </c>
      <c r="AA11" s="17">
        <v>3</v>
      </c>
      <c r="AB11" s="17">
        <v>3</v>
      </c>
      <c r="AC11" s="17">
        <v>4</v>
      </c>
      <c r="AD11" s="17">
        <v>4</v>
      </c>
      <c r="AE11" s="17">
        <v>3</v>
      </c>
      <c r="AF11" s="17">
        <v>4</v>
      </c>
      <c r="AG11" s="17">
        <v>4</v>
      </c>
      <c r="AH11" s="17">
        <v>3</v>
      </c>
      <c r="AI11" s="17">
        <v>4</v>
      </c>
      <c r="AJ11" s="17">
        <v>4</v>
      </c>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row>
    <row r="12" spans="1:289" ht="18" thickBot="1">
      <c r="A12" s="13">
        <v>9</v>
      </c>
      <c r="B12" s="31" t="s">
        <v>20</v>
      </c>
      <c r="C12" s="14">
        <f t="shared" si="1"/>
        <v>3.32</v>
      </c>
      <c r="D12" s="15">
        <f t="shared" si="2"/>
        <v>0.54552726787943417</v>
      </c>
      <c r="E12" s="16">
        <f t="shared" si="5"/>
        <v>25</v>
      </c>
      <c r="F12" s="16">
        <f t="shared" si="3"/>
        <v>2</v>
      </c>
      <c r="G12" s="16">
        <f t="shared" si="4"/>
        <v>4</v>
      </c>
      <c r="H12" s="17">
        <f t="shared" si="6"/>
        <v>0</v>
      </c>
      <c r="I12" s="17">
        <f t="shared" si="7"/>
        <v>4</v>
      </c>
      <c r="J12" s="17">
        <f t="shared" si="8"/>
        <v>60</v>
      </c>
      <c r="K12" s="18">
        <f t="shared" si="9"/>
        <v>36</v>
      </c>
      <c r="L12" s="6">
        <v>4</v>
      </c>
      <c r="M12" s="17">
        <v>3</v>
      </c>
      <c r="N12" s="17">
        <v>4</v>
      </c>
      <c r="O12" s="17">
        <v>3</v>
      </c>
      <c r="P12" s="17">
        <v>3</v>
      </c>
      <c r="Q12" s="17">
        <v>3</v>
      </c>
      <c r="R12" s="17">
        <v>2</v>
      </c>
      <c r="S12" s="17">
        <v>3</v>
      </c>
      <c r="T12" s="17">
        <v>3</v>
      </c>
      <c r="U12" s="17">
        <v>3</v>
      </c>
      <c r="V12" s="17">
        <v>4</v>
      </c>
      <c r="W12" s="17">
        <v>3</v>
      </c>
      <c r="X12" s="17">
        <v>4</v>
      </c>
      <c r="Y12" s="17">
        <v>3</v>
      </c>
      <c r="Z12" s="17">
        <v>4</v>
      </c>
      <c r="AA12" s="17">
        <v>4</v>
      </c>
      <c r="AB12" s="17">
        <v>3</v>
      </c>
      <c r="AC12" s="17">
        <v>3</v>
      </c>
      <c r="AD12" s="17">
        <v>4</v>
      </c>
      <c r="AE12" s="17">
        <v>3</v>
      </c>
      <c r="AF12" s="17">
        <v>3</v>
      </c>
      <c r="AG12" s="17">
        <v>3</v>
      </c>
      <c r="AH12" s="17">
        <v>3</v>
      </c>
      <c r="AI12" s="17">
        <v>4</v>
      </c>
      <c r="AJ12" s="17">
        <v>4</v>
      </c>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row>
    <row r="13" spans="1:289" ht="18" thickBot="1">
      <c r="A13" s="13">
        <v>10</v>
      </c>
      <c r="B13" s="29" t="s">
        <v>21</v>
      </c>
      <c r="C13" s="14">
        <f t="shared" si="1"/>
        <v>3.56</v>
      </c>
      <c r="D13" s="15">
        <f t="shared" si="2"/>
        <v>0.49638694583963427</v>
      </c>
      <c r="E13" s="16">
        <f t="shared" si="5"/>
        <v>25</v>
      </c>
      <c r="F13" s="16">
        <f t="shared" si="3"/>
        <v>3</v>
      </c>
      <c r="G13" s="16">
        <f t="shared" si="4"/>
        <v>4</v>
      </c>
      <c r="H13" s="17">
        <f t="shared" si="6"/>
        <v>0</v>
      </c>
      <c r="I13" s="17">
        <f t="shared" si="7"/>
        <v>0</v>
      </c>
      <c r="J13" s="17">
        <f t="shared" si="8"/>
        <v>44</v>
      </c>
      <c r="K13" s="18">
        <f t="shared" si="9"/>
        <v>56.000000000000007</v>
      </c>
      <c r="L13" s="6">
        <v>4</v>
      </c>
      <c r="M13" s="17">
        <v>3</v>
      </c>
      <c r="N13" s="17">
        <v>4</v>
      </c>
      <c r="O13" s="17">
        <v>4</v>
      </c>
      <c r="P13" s="17">
        <v>4</v>
      </c>
      <c r="Q13" s="17">
        <v>3</v>
      </c>
      <c r="R13" s="17">
        <v>3</v>
      </c>
      <c r="S13" s="17">
        <v>3</v>
      </c>
      <c r="T13" s="17">
        <v>4</v>
      </c>
      <c r="U13" s="17">
        <v>3</v>
      </c>
      <c r="V13" s="17">
        <v>3</v>
      </c>
      <c r="W13" s="17">
        <v>3</v>
      </c>
      <c r="X13" s="17">
        <v>4</v>
      </c>
      <c r="Y13" s="17">
        <v>3</v>
      </c>
      <c r="Z13" s="17">
        <v>4</v>
      </c>
      <c r="AA13" s="17">
        <v>4</v>
      </c>
      <c r="AB13" s="17">
        <v>3</v>
      </c>
      <c r="AC13" s="17">
        <v>4</v>
      </c>
      <c r="AD13" s="17">
        <v>4</v>
      </c>
      <c r="AE13" s="17">
        <v>3</v>
      </c>
      <c r="AF13" s="17">
        <v>4</v>
      </c>
      <c r="AG13" s="17">
        <v>3</v>
      </c>
      <c r="AH13" s="17">
        <v>4</v>
      </c>
      <c r="AI13" s="17">
        <v>4</v>
      </c>
      <c r="AJ13" s="17">
        <v>4</v>
      </c>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row>
    <row r="14" spans="1:289" ht="18" thickBot="1">
      <c r="A14" s="13">
        <v>11</v>
      </c>
      <c r="B14" s="29" t="s">
        <v>22</v>
      </c>
      <c r="C14" s="14">
        <f t="shared" si="1"/>
        <v>3.56</v>
      </c>
      <c r="D14" s="15">
        <f t="shared" si="2"/>
        <v>0.49638694583963427</v>
      </c>
      <c r="E14" s="16">
        <f t="shared" si="5"/>
        <v>25</v>
      </c>
      <c r="F14" s="16">
        <f t="shared" si="3"/>
        <v>3</v>
      </c>
      <c r="G14" s="16">
        <f t="shared" si="4"/>
        <v>4</v>
      </c>
      <c r="H14" s="17">
        <f t="shared" si="6"/>
        <v>0</v>
      </c>
      <c r="I14" s="17">
        <f t="shared" si="7"/>
        <v>0</v>
      </c>
      <c r="J14" s="17">
        <f t="shared" si="8"/>
        <v>44</v>
      </c>
      <c r="K14" s="18">
        <f t="shared" si="9"/>
        <v>56.000000000000007</v>
      </c>
      <c r="L14" s="6">
        <v>4</v>
      </c>
      <c r="M14" s="17">
        <v>4</v>
      </c>
      <c r="N14" s="17">
        <v>4</v>
      </c>
      <c r="O14" s="17">
        <v>4</v>
      </c>
      <c r="P14" s="17">
        <v>4</v>
      </c>
      <c r="Q14" s="17">
        <v>3</v>
      </c>
      <c r="R14" s="17">
        <v>3</v>
      </c>
      <c r="S14" s="17">
        <v>3</v>
      </c>
      <c r="T14" s="17">
        <v>3</v>
      </c>
      <c r="U14" s="17">
        <v>3</v>
      </c>
      <c r="V14" s="17">
        <v>3</v>
      </c>
      <c r="W14" s="17">
        <v>3</v>
      </c>
      <c r="X14" s="17">
        <v>4</v>
      </c>
      <c r="Y14" s="17">
        <v>3</v>
      </c>
      <c r="Z14" s="17">
        <v>4</v>
      </c>
      <c r="AA14" s="17">
        <v>4</v>
      </c>
      <c r="AB14" s="17">
        <v>3</v>
      </c>
      <c r="AC14" s="17">
        <v>4</v>
      </c>
      <c r="AD14" s="17">
        <v>4</v>
      </c>
      <c r="AE14" s="17">
        <v>3</v>
      </c>
      <c r="AF14" s="17">
        <v>4</v>
      </c>
      <c r="AG14" s="17">
        <v>3</v>
      </c>
      <c r="AH14" s="17">
        <v>4</v>
      </c>
      <c r="AI14" s="17">
        <v>4</v>
      </c>
      <c r="AJ14" s="17">
        <v>4</v>
      </c>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row>
    <row r="15" spans="1:289" ht="18" thickBot="1">
      <c r="A15" s="13">
        <v>12</v>
      </c>
      <c r="B15" s="29" t="s">
        <v>23</v>
      </c>
      <c r="C15" s="14">
        <f t="shared" si="1"/>
        <v>3.4</v>
      </c>
      <c r="D15" s="15">
        <f t="shared" si="2"/>
        <v>0.56568542494923801</v>
      </c>
      <c r="E15" s="16">
        <f t="shared" si="5"/>
        <v>25</v>
      </c>
      <c r="F15" s="16">
        <f t="shared" si="3"/>
        <v>2</v>
      </c>
      <c r="G15" s="16">
        <f t="shared" si="4"/>
        <v>4</v>
      </c>
      <c r="H15" s="17">
        <f t="shared" si="6"/>
        <v>0</v>
      </c>
      <c r="I15" s="17">
        <f t="shared" si="7"/>
        <v>4</v>
      </c>
      <c r="J15" s="17">
        <f t="shared" si="8"/>
        <v>52</v>
      </c>
      <c r="K15" s="18">
        <f t="shared" si="9"/>
        <v>44</v>
      </c>
      <c r="L15" s="6">
        <v>4</v>
      </c>
      <c r="M15" s="17">
        <v>3</v>
      </c>
      <c r="N15" s="17">
        <v>4</v>
      </c>
      <c r="O15" s="17">
        <v>4</v>
      </c>
      <c r="P15" s="17">
        <v>4</v>
      </c>
      <c r="Q15" s="17">
        <v>3</v>
      </c>
      <c r="R15" s="17">
        <v>2</v>
      </c>
      <c r="S15" s="17">
        <v>3</v>
      </c>
      <c r="T15" s="17">
        <v>3</v>
      </c>
      <c r="U15" s="17">
        <v>3</v>
      </c>
      <c r="V15" s="17">
        <v>4</v>
      </c>
      <c r="W15" s="17">
        <v>3</v>
      </c>
      <c r="X15" s="17">
        <v>3</v>
      </c>
      <c r="Y15" s="17">
        <v>3</v>
      </c>
      <c r="Z15" s="17">
        <v>4</v>
      </c>
      <c r="AA15" s="17">
        <v>3</v>
      </c>
      <c r="AB15" s="17">
        <v>3</v>
      </c>
      <c r="AC15" s="17">
        <v>4</v>
      </c>
      <c r="AD15" s="17">
        <v>4</v>
      </c>
      <c r="AE15" s="17">
        <v>3</v>
      </c>
      <c r="AF15" s="17">
        <v>4</v>
      </c>
      <c r="AG15" s="17">
        <v>3</v>
      </c>
      <c r="AH15" s="17">
        <v>3</v>
      </c>
      <c r="AI15" s="17">
        <v>4</v>
      </c>
      <c r="AJ15" s="17">
        <v>4</v>
      </c>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row>
    <row r="16" spans="1:289" ht="18" thickBot="1">
      <c r="A16" s="13">
        <v>13</v>
      </c>
      <c r="B16" s="28" t="s">
        <v>24</v>
      </c>
      <c r="C16" s="14">
        <f t="shared" si="1"/>
        <v>3.48</v>
      </c>
      <c r="D16" s="15">
        <f t="shared" si="2"/>
        <v>0.57410800377629301</v>
      </c>
      <c r="E16" s="16">
        <f t="shared" si="5"/>
        <v>25</v>
      </c>
      <c r="F16" s="16">
        <f t="shared" si="3"/>
        <v>2</v>
      </c>
      <c r="G16" s="16">
        <f t="shared" si="4"/>
        <v>4</v>
      </c>
      <c r="H16" s="17">
        <f t="shared" si="6"/>
        <v>0</v>
      </c>
      <c r="I16" s="17">
        <f t="shared" si="7"/>
        <v>4</v>
      </c>
      <c r="J16" s="17">
        <f t="shared" si="8"/>
        <v>44</v>
      </c>
      <c r="K16" s="18">
        <f t="shared" si="9"/>
        <v>52</v>
      </c>
      <c r="L16" s="6">
        <v>4</v>
      </c>
      <c r="M16" s="17">
        <v>3</v>
      </c>
      <c r="N16" s="17">
        <v>4</v>
      </c>
      <c r="O16" s="17">
        <v>3</v>
      </c>
      <c r="P16" s="17">
        <v>4</v>
      </c>
      <c r="Q16" s="17">
        <v>3</v>
      </c>
      <c r="R16" s="17">
        <v>2</v>
      </c>
      <c r="S16" s="17">
        <v>3</v>
      </c>
      <c r="T16" s="17">
        <v>4</v>
      </c>
      <c r="U16" s="17">
        <v>3</v>
      </c>
      <c r="V16" s="17">
        <v>4</v>
      </c>
      <c r="W16" s="17">
        <v>3</v>
      </c>
      <c r="X16" s="17">
        <v>3</v>
      </c>
      <c r="Y16" s="17">
        <v>4</v>
      </c>
      <c r="Z16" s="17">
        <v>4</v>
      </c>
      <c r="AA16" s="17">
        <v>4</v>
      </c>
      <c r="AB16" s="17">
        <v>3</v>
      </c>
      <c r="AC16" s="17">
        <v>3</v>
      </c>
      <c r="AD16" s="17">
        <v>4</v>
      </c>
      <c r="AE16" s="17">
        <v>3</v>
      </c>
      <c r="AF16" s="17">
        <v>4</v>
      </c>
      <c r="AG16" s="17">
        <v>3</v>
      </c>
      <c r="AH16" s="17">
        <v>4</v>
      </c>
      <c r="AI16" s="17">
        <v>4</v>
      </c>
      <c r="AJ16" s="17">
        <v>4</v>
      </c>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row>
    <row r="17" spans="1:289" ht="18" thickBot="1">
      <c r="A17" s="13">
        <v>14</v>
      </c>
      <c r="B17" s="30" t="s">
        <v>25</v>
      </c>
      <c r="C17" s="14">
        <f t="shared" si="1"/>
        <v>3.6</v>
      </c>
      <c r="D17" s="15">
        <f t="shared" si="2"/>
        <v>0.4898979485566356</v>
      </c>
      <c r="E17" s="16">
        <f t="shared" si="5"/>
        <v>25</v>
      </c>
      <c r="F17" s="16">
        <f t="shared" si="3"/>
        <v>3</v>
      </c>
      <c r="G17" s="16">
        <f t="shared" si="4"/>
        <v>4</v>
      </c>
      <c r="H17" s="17">
        <f t="shared" si="6"/>
        <v>0</v>
      </c>
      <c r="I17" s="17">
        <f t="shared" si="7"/>
        <v>0</v>
      </c>
      <c r="J17" s="17">
        <f t="shared" si="8"/>
        <v>40</v>
      </c>
      <c r="K17" s="18">
        <f t="shared" si="9"/>
        <v>60</v>
      </c>
      <c r="L17" s="6">
        <v>4</v>
      </c>
      <c r="M17" s="17">
        <v>3</v>
      </c>
      <c r="N17" s="17">
        <v>4</v>
      </c>
      <c r="O17" s="17">
        <v>4</v>
      </c>
      <c r="P17" s="17">
        <v>4</v>
      </c>
      <c r="Q17" s="17">
        <v>3</v>
      </c>
      <c r="R17" s="17">
        <v>3</v>
      </c>
      <c r="S17" s="17">
        <v>3</v>
      </c>
      <c r="T17" s="17">
        <v>4</v>
      </c>
      <c r="U17" s="17">
        <v>3</v>
      </c>
      <c r="V17" s="17">
        <v>4</v>
      </c>
      <c r="W17" s="17">
        <v>3</v>
      </c>
      <c r="X17" s="17">
        <v>4</v>
      </c>
      <c r="Y17" s="17">
        <v>4</v>
      </c>
      <c r="Z17" s="17">
        <v>4</v>
      </c>
      <c r="AA17" s="17">
        <v>4</v>
      </c>
      <c r="AB17" s="17">
        <v>3</v>
      </c>
      <c r="AC17" s="17">
        <v>4</v>
      </c>
      <c r="AD17" s="17">
        <v>4</v>
      </c>
      <c r="AE17" s="17">
        <v>3</v>
      </c>
      <c r="AF17" s="17">
        <v>4</v>
      </c>
      <c r="AG17" s="17">
        <v>3</v>
      </c>
      <c r="AH17" s="17">
        <v>3</v>
      </c>
      <c r="AI17" s="17">
        <v>4</v>
      </c>
      <c r="AJ17" s="17">
        <v>4</v>
      </c>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row>
    <row r="18" spans="1:289" ht="18" thickBot="1">
      <c r="A18" s="13">
        <v>15</v>
      </c>
      <c r="B18" s="30" t="s">
        <v>26</v>
      </c>
      <c r="C18" s="14">
        <f t="shared" si="1"/>
        <v>3.4</v>
      </c>
      <c r="D18" s="15">
        <f t="shared" si="2"/>
        <v>0.56568542494923801</v>
      </c>
      <c r="E18" s="16">
        <f t="shared" si="5"/>
        <v>25</v>
      </c>
      <c r="F18" s="16">
        <f t="shared" si="3"/>
        <v>2</v>
      </c>
      <c r="G18" s="16">
        <f t="shared" si="4"/>
        <v>4</v>
      </c>
      <c r="H18" s="17">
        <f t="shared" si="6"/>
        <v>0</v>
      </c>
      <c r="I18" s="17">
        <f t="shared" si="7"/>
        <v>4</v>
      </c>
      <c r="J18" s="17">
        <f t="shared" si="8"/>
        <v>52</v>
      </c>
      <c r="K18" s="18">
        <f t="shared" si="9"/>
        <v>44</v>
      </c>
      <c r="L18" s="6">
        <v>4</v>
      </c>
      <c r="M18" s="17">
        <v>4</v>
      </c>
      <c r="N18" s="17">
        <v>4</v>
      </c>
      <c r="O18" s="17">
        <v>2</v>
      </c>
      <c r="P18" s="17">
        <v>3</v>
      </c>
      <c r="Q18" s="17">
        <v>3</v>
      </c>
      <c r="R18" s="17">
        <v>3</v>
      </c>
      <c r="S18" s="17">
        <v>3</v>
      </c>
      <c r="T18" s="17">
        <v>4</v>
      </c>
      <c r="U18" s="17">
        <v>3</v>
      </c>
      <c r="V18" s="17">
        <v>3</v>
      </c>
      <c r="W18" s="17">
        <v>3</v>
      </c>
      <c r="X18" s="17">
        <v>3</v>
      </c>
      <c r="Y18" s="17">
        <v>4</v>
      </c>
      <c r="Z18" s="17">
        <v>4</v>
      </c>
      <c r="AA18" s="17">
        <v>3</v>
      </c>
      <c r="AB18" s="17">
        <v>3</v>
      </c>
      <c r="AC18" s="17">
        <v>4</v>
      </c>
      <c r="AD18" s="17">
        <v>4</v>
      </c>
      <c r="AE18" s="17">
        <v>3</v>
      </c>
      <c r="AF18" s="17">
        <v>4</v>
      </c>
      <c r="AG18" s="17">
        <v>3</v>
      </c>
      <c r="AH18" s="17">
        <v>3</v>
      </c>
      <c r="AI18" s="17">
        <v>4</v>
      </c>
      <c r="AJ18" s="17">
        <v>4</v>
      </c>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row>
    <row r="19" spans="1:289" ht="18" thickBot="1">
      <c r="A19" s="13">
        <v>16</v>
      </c>
      <c r="B19" s="30" t="s">
        <v>27</v>
      </c>
      <c r="C19" s="14">
        <f t="shared" si="1"/>
        <v>3.6</v>
      </c>
      <c r="D19" s="15">
        <f t="shared" si="2"/>
        <v>0.4898979485566356</v>
      </c>
      <c r="E19" s="16">
        <f t="shared" si="5"/>
        <v>25</v>
      </c>
      <c r="F19" s="16">
        <f t="shared" si="3"/>
        <v>3</v>
      </c>
      <c r="G19" s="16">
        <f t="shared" si="4"/>
        <v>4</v>
      </c>
      <c r="H19" s="17">
        <f t="shared" si="6"/>
        <v>0</v>
      </c>
      <c r="I19" s="17">
        <f t="shared" si="7"/>
        <v>0</v>
      </c>
      <c r="J19" s="17">
        <f t="shared" si="8"/>
        <v>40</v>
      </c>
      <c r="K19" s="18">
        <f t="shared" si="9"/>
        <v>60</v>
      </c>
      <c r="L19" s="6">
        <v>4</v>
      </c>
      <c r="M19" s="17">
        <v>4</v>
      </c>
      <c r="N19" s="17">
        <v>4</v>
      </c>
      <c r="O19" s="17">
        <v>4</v>
      </c>
      <c r="P19" s="17">
        <v>3</v>
      </c>
      <c r="Q19" s="17">
        <v>3</v>
      </c>
      <c r="R19" s="17">
        <v>3</v>
      </c>
      <c r="S19" s="17">
        <v>3</v>
      </c>
      <c r="T19" s="17">
        <v>4</v>
      </c>
      <c r="U19" s="17">
        <v>3</v>
      </c>
      <c r="V19" s="17">
        <v>3</v>
      </c>
      <c r="W19" s="17">
        <v>3</v>
      </c>
      <c r="X19" s="17">
        <v>4</v>
      </c>
      <c r="Y19" s="17">
        <v>4</v>
      </c>
      <c r="Z19" s="17">
        <v>4</v>
      </c>
      <c r="AA19" s="17">
        <v>4</v>
      </c>
      <c r="AB19" s="17">
        <v>3</v>
      </c>
      <c r="AC19" s="17">
        <v>4</v>
      </c>
      <c r="AD19" s="17">
        <v>4</v>
      </c>
      <c r="AE19" s="17">
        <v>3</v>
      </c>
      <c r="AF19" s="17">
        <v>4</v>
      </c>
      <c r="AG19" s="17">
        <v>3</v>
      </c>
      <c r="AH19" s="17">
        <v>4</v>
      </c>
      <c r="AI19" s="17">
        <v>4</v>
      </c>
      <c r="AJ19" s="17">
        <v>4</v>
      </c>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row>
    <row r="20" spans="1:289" ht="18" thickBot="1">
      <c r="A20" s="13">
        <v>17</v>
      </c>
      <c r="B20" s="29" t="s">
        <v>28</v>
      </c>
      <c r="C20" s="14">
        <f t="shared" si="1"/>
        <v>3.64</v>
      </c>
      <c r="D20" s="15">
        <f t="shared" si="2"/>
        <v>0.5571355310873648</v>
      </c>
      <c r="E20" s="16">
        <f t="shared" si="5"/>
        <v>25</v>
      </c>
      <c r="F20" s="16">
        <f t="shared" si="3"/>
        <v>2</v>
      </c>
      <c r="G20" s="16">
        <f t="shared" si="4"/>
        <v>4</v>
      </c>
      <c r="H20" s="17">
        <f t="shared" si="6"/>
        <v>0</v>
      </c>
      <c r="I20" s="17">
        <f t="shared" si="7"/>
        <v>4</v>
      </c>
      <c r="J20" s="17">
        <f t="shared" si="8"/>
        <v>28.000000000000004</v>
      </c>
      <c r="K20" s="18">
        <f t="shared" si="9"/>
        <v>68</v>
      </c>
      <c r="L20" s="6">
        <v>4</v>
      </c>
      <c r="M20" s="17">
        <v>3</v>
      </c>
      <c r="N20" s="17">
        <v>4</v>
      </c>
      <c r="O20" s="17">
        <v>4</v>
      </c>
      <c r="P20" s="17">
        <v>4</v>
      </c>
      <c r="Q20" s="17">
        <v>4</v>
      </c>
      <c r="R20" s="17">
        <v>2</v>
      </c>
      <c r="S20" s="17">
        <v>3</v>
      </c>
      <c r="T20" s="17">
        <v>4</v>
      </c>
      <c r="U20" s="17">
        <v>3</v>
      </c>
      <c r="V20" s="17">
        <v>4</v>
      </c>
      <c r="W20" s="17">
        <v>4</v>
      </c>
      <c r="X20" s="17">
        <v>3</v>
      </c>
      <c r="Y20" s="17">
        <v>4</v>
      </c>
      <c r="Z20" s="17">
        <v>4</v>
      </c>
      <c r="AA20" s="17">
        <v>4</v>
      </c>
      <c r="AB20" s="17">
        <v>3</v>
      </c>
      <c r="AC20" s="17">
        <v>4</v>
      </c>
      <c r="AD20" s="17">
        <v>4</v>
      </c>
      <c r="AE20" s="17">
        <v>3</v>
      </c>
      <c r="AF20" s="17">
        <v>4</v>
      </c>
      <c r="AG20" s="17">
        <v>4</v>
      </c>
      <c r="AH20" s="17">
        <v>3</v>
      </c>
      <c r="AI20" s="17">
        <v>4</v>
      </c>
      <c r="AJ20" s="17">
        <v>4</v>
      </c>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row>
    <row r="21" spans="1:289" ht="18" thickBot="1">
      <c r="A21" s="13">
        <v>18</v>
      </c>
      <c r="B21" s="29" t="s">
        <v>29</v>
      </c>
      <c r="C21" s="14">
        <f t="shared" si="1"/>
        <v>3.64</v>
      </c>
      <c r="D21" s="15">
        <f t="shared" si="2"/>
        <v>0.48</v>
      </c>
      <c r="E21" s="16">
        <f t="shared" si="5"/>
        <v>25</v>
      </c>
      <c r="F21" s="16">
        <f t="shared" si="3"/>
        <v>3</v>
      </c>
      <c r="G21" s="16">
        <f t="shared" si="4"/>
        <v>4</v>
      </c>
      <c r="H21" s="17">
        <f t="shared" si="6"/>
        <v>0</v>
      </c>
      <c r="I21" s="17">
        <f t="shared" si="7"/>
        <v>0</v>
      </c>
      <c r="J21" s="17">
        <f t="shared" si="8"/>
        <v>36</v>
      </c>
      <c r="K21" s="18">
        <f t="shared" si="9"/>
        <v>64</v>
      </c>
      <c r="L21" s="6">
        <v>4</v>
      </c>
      <c r="M21" s="17">
        <v>3</v>
      </c>
      <c r="N21" s="17">
        <v>4</v>
      </c>
      <c r="O21" s="17">
        <v>4</v>
      </c>
      <c r="P21" s="17">
        <v>4</v>
      </c>
      <c r="Q21" s="17">
        <v>4</v>
      </c>
      <c r="R21" s="17">
        <v>3</v>
      </c>
      <c r="S21" s="17">
        <v>3</v>
      </c>
      <c r="T21" s="17">
        <v>4</v>
      </c>
      <c r="U21" s="17">
        <v>3</v>
      </c>
      <c r="V21" s="17">
        <v>3</v>
      </c>
      <c r="W21" s="17">
        <v>3</v>
      </c>
      <c r="X21" s="17">
        <v>3</v>
      </c>
      <c r="Y21" s="17">
        <v>4</v>
      </c>
      <c r="Z21" s="17">
        <v>4</v>
      </c>
      <c r="AA21" s="17">
        <v>4</v>
      </c>
      <c r="AB21" s="17">
        <v>3</v>
      </c>
      <c r="AC21" s="17">
        <v>4</v>
      </c>
      <c r="AD21" s="17">
        <v>4</v>
      </c>
      <c r="AE21" s="17">
        <v>3</v>
      </c>
      <c r="AF21" s="17">
        <v>4</v>
      </c>
      <c r="AG21" s="17">
        <v>4</v>
      </c>
      <c r="AH21" s="17">
        <v>4</v>
      </c>
      <c r="AI21" s="17">
        <v>4</v>
      </c>
      <c r="AJ21" s="17">
        <v>4</v>
      </c>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row>
    <row r="22" spans="1:289" ht="18" thickBot="1">
      <c r="A22" s="13">
        <v>19</v>
      </c>
      <c r="B22" s="29" t="s">
        <v>30</v>
      </c>
      <c r="C22" s="14">
        <f t="shared" si="1"/>
        <v>3.6</v>
      </c>
      <c r="D22" s="15">
        <f t="shared" si="2"/>
        <v>0.4898979485566356</v>
      </c>
      <c r="E22" s="16">
        <f t="shared" si="5"/>
        <v>25</v>
      </c>
      <c r="F22" s="16">
        <f t="shared" si="3"/>
        <v>3</v>
      </c>
      <c r="G22" s="16">
        <f t="shared" si="4"/>
        <v>4</v>
      </c>
      <c r="H22" s="17">
        <f t="shared" si="6"/>
        <v>0</v>
      </c>
      <c r="I22" s="17">
        <f t="shared" si="7"/>
        <v>0</v>
      </c>
      <c r="J22" s="17">
        <f t="shared" si="8"/>
        <v>40</v>
      </c>
      <c r="K22" s="18">
        <f t="shared" si="9"/>
        <v>60</v>
      </c>
      <c r="L22" s="6">
        <v>4</v>
      </c>
      <c r="M22" s="17">
        <v>3</v>
      </c>
      <c r="N22" s="17">
        <v>4</v>
      </c>
      <c r="O22" s="17">
        <v>3</v>
      </c>
      <c r="P22" s="17">
        <v>4</v>
      </c>
      <c r="Q22" s="17">
        <v>4</v>
      </c>
      <c r="R22" s="17">
        <v>3</v>
      </c>
      <c r="S22" s="17">
        <v>3</v>
      </c>
      <c r="T22" s="17">
        <v>4</v>
      </c>
      <c r="U22" s="17">
        <v>3</v>
      </c>
      <c r="V22" s="17">
        <v>3</v>
      </c>
      <c r="W22" s="17">
        <v>3</v>
      </c>
      <c r="X22" s="17">
        <v>4</v>
      </c>
      <c r="Y22" s="17">
        <v>3</v>
      </c>
      <c r="Z22" s="17">
        <v>4</v>
      </c>
      <c r="AA22" s="17">
        <v>4</v>
      </c>
      <c r="AB22" s="17">
        <v>3</v>
      </c>
      <c r="AC22" s="17">
        <v>4</v>
      </c>
      <c r="AD22" s="17">
        <v>4</v>
      </c>
      <c r="AE22" s="17">
        <v>3</v>
      </c>
      <c r="AF22" s="17">
        <v>4</v>
      </c>
      <c r="AG22" s="17">
        <v>4</v>
      </c>
      <c r="AH22" s="17">
        <v>4</v>
      </c>
      <c r="AI22" s="17">
        <v>4</v>
      </c>
      <c r="AJ22" s="17">
        <v>4</v>
      </c>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row>
    <row r="23" spans="1:289" ht="18" thickBot="1">
      <c r="A23" s="13">
        <v>20</v>
      </c>
      <c r="B23" s="29" t="s">
        <v>31</v>
      </c>
      <c r="C23" s="14">
        <f t="shared" si="1"/>
        <v>3.6</v>
      </c>
      <c r="D23" s="15">
        <f t="shared" si="2"/>
        <v>0.4898979485566356</v>
      </c>
      <c r="E23" s="16">
        <f t="shared" si="5"/>
        <v>25</v>
      </c>
      <c r="F23" s="16">
        <f t="shared" si="3"/>
        <v>3</v>
      </c>
      <c r="G23" s="16">
        <f t="shared" si="4"/>
        <v>4</v>
      </c>
      <c r="H23" s="17">
        <f t="shared" si="6"/>
        <v>0</v>
      </c>
      <c r="I23" s="17">
        <f t="shared" si="7"/>
        <v>0</v>
      </c>
      <c r="J23" s="17">
        <f t="shared" si="8"/>
        <v>40</v>
      </c>
      <c r="K23" s="18">
        <f t="shared" si="9"/>
        <v>60</v>
      </c>
      <c r="L23" s="6">
        <v>4</v>
      </c>
      <c r="M23" s="17">
        <v>3</v>
      </c>
      <c r="N23" s="17">
        <v>4</v>
      </c>
      <c r="O23" s="17">
        <v>4</v>
      </c>
      <c r="P23" s="17">
        <v>4</v>
      </c>
      <c r="Q23" s="17">
        <v>4</v>
      </c>
      <c r="R23" s="17">
        <v>3</v>
      </c>
      <c r="S23" s="17">
        <v>3</v>
      </c>
      <c r="T23" s="17">
        <v>4</v>
      </c>
      <c r="U23" s="17">
        <v>3</v>
      </c>
      <c r="V23" s="17">
        <v>3</v>
      </c>
      <c r="W23" s="17">
        <v>3</v>
      </c>
      <c r="X23" s="17">
        <v>4</v>
      </c>
      <c r="Y23" s="17">
        <v>3</v>
      </c>
      <c r="Z23" s="17">
        <v>4</v>
      </c>
      <c r="AA23" s="17">
        <v>4</v>
      </c>
      <c r="AB23" s="17">
        <v>3</v>
      </c>
      <c r="AC23" s="17">
        <v>4</v>
      </c>
      <c r="AD23" s="17">
        <v>4</v>
      </c>
      <c r="AE23" s="17">
        <v>3</v>
      </c>
      <c r="AF23" s="17">
        <v>4</v>
      </c>
      <c r="AG23" s="17">
        <v>4</v>
      </c>
      <c r="AH23" s="17">
        <v>3</v>
      </c>
      <c r="AI23" s="17">
        <v>4</v>
      </c>
      <c r="AJ23" s="17">
        <v>4</v>
      </c>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row>
    <row r="24" spans="1:289">
      <c r="A24" s="57" t="s">
        <v>32</v>
      </c>
      <c r="B24" s="57"/>
      <c r="O24" s="24" t="s">
        <v>33</v>
      </c>
      <c r="T24" s="24" t="s">
        <v>33</v>
      </c>
      <c r="AV24" s="24" t="s">
        <v>33</v>
      </c>
      <c r="BA24" s="24" t="s">
        <v>33</v>
      </c>
      <c r="CF24" s="24" t="s">
        <v>33</v>
      </c>
      <c r="CH24" s="24" t="s">
        <v>33</v>
      </c>
    </row>
    <row r="25" spans="1:289" ht="30">
      <c r="A25" s="25"/>
      <c r="B25" s="46" t="s">
        <v>80</v>
      </c>
      <c r="C25" s="26"/>
      <c r="D25" s="27"/>
      <c r="E25" s="24"/>
      <c r="F25" s="24"/>
      <c r="G25" s="24"/>
      <c r="H25" s="24"/>
      <c r="I25" s="24"/>
      <c r="J25" s="24"/>
      <c r="K25" s="24"/>
      <c r="BA25" s="24" t="s">
        <v>33</v>
      </c>
    </row>
    <row r="26" spans="1:289" ht="30.6">
      <c r="A26" s="25"/>
      <c r="B26" s="47" t="s">
        <v>81</v>
      </c>
      <c r="C26" s="26"/>
      <c r="D26" s="27"/>
      <c r="E26" s="24"/>
      <c r="F26" s="24"/>
      <c r="G26" s="24"/>
      <c r="H26" s="24"/>
      <c r="I26" s="24"/>
      <c r="J26" s="24"/>
      <c r="K26" s="24"/>
    </row>
    <row r="27" spans="1:289">
      <c r="A27" s="25"/>
      <c r="B27" s="47" t="s">
        <v>82</v>
      </c>
      <c r="C27" s="26"/>
      <c r="D27" s="27"/>
      <c r="E27" s="24"/>
      <c r="F27" s="24"/>
      <c r="G27" s="24"/>
      <c r="H27" s="24"/>
      <c r="I27" s="24"/>
      <c r="J27" s="24"/>
      <c r="K27" s="24"/>
    </row>
    <row r="28" spans="1:289">
      <c r="A28" s="25"/>
      <c r="B28" s="46" t="s">
        <v>83</v>
      </c>
      <c r="C28" s="26"/>
      <c r="D28" s="27"/>
      <c r="E28" s="24"/>
      <c r="F28" s="24"/>
      <c r="G28" s="24"/>
      <c r="H28" s="24"/>
      <c r="I28" s="24"/>
      <c r="J28" s="24"/>
      <c r="K28" s="24"/>
    </row>
    <row r="29" spans="1:289" ht="30">
      <c r="A29" s="25"/>
      <c r="B29" s="46" t="s">
        <v>84</v>
      </c>
      <c r="C29" s="26"/>
      <c r="D29" s="27"/>
      <c r="E29" s="24"/>
      <c r="F29" s="24"/>
      <c r="G29" s="24"/>
      <c r="H29" s="24"/>
      <c r="I29" s="24"/>
      <c r="J29" s="24"/>
      <c r="K29" s="24"/>
    </row>
    <row r="30" spans="1:289">
      <c r="A30" s="25"/>
      <c r="B30" s="48" t="s">
        <v>85</v>
      </c>
      <c r="C30" s="26"/>
      <c r="D30" s="27"/>
      <c r="E30" s="24"/>
      <c r="F30" s="24"/>
      <c r="G30" s="24"/>
      <c r="H30" s="24"/>
      <c r="I30" s="24"/>
      <c r="J30" s="24"/>
      <c r="K30" s="24"/>
    </row>
    <row r="31" spans="1:289">
      <c r="A31" s="25"/>
      <c r="B31" s="46" t="s">
        <v>86</v>
      </c>
      <c r="C31" s="26"/>
      <c r="D31" s="27"/>
      <c r="E31" s="24"/>
      <c r="F31" s="24"/>
      <c r="G31" s="24"/>
      <c r="H31" s="24"/>
      <c r="I31" s="24"/>
      <c r="J31" s="24"/>
      <c r="K31" s="24"/>
    </row>
    <row r="32" spans="1:289">
      <c r="A32" s="25"/>
      <c r="B32" s="48" t="s">
        <v>87</v>
      </c>
      <c r="C32" s="26"/>
      <c r="D32" s="27"/>
      <c r="E32" s="24"/>
      <c r="F32" s="24"/>
      <c r="G32" s="24"/>
      <c r="H32" s="24"/>
      <c r="I32" s="24"/>
      <c r="J32" s="24"/>
      <c r="K32" s="24"/>
    </row>
    <row r="33" spans="1:11">
      <c r="A33" s="25"/>
      <c r="B33" s="46" t="s">
        <v>88</v>
      </c>
      <c r="C33" s="26"/>
      <c r="D33" s="27"/>
      <c r="E33" s="24"/>
      <c r="F33" s="24"/>
      <c r="G33" s="24"/>
      <c r="H33" s="24"/>
      <c r="I33" s="24"/>
      <c r="J33" s="24"/>
      <c r="K33" s="24"/>
    </row>
    <row r="34" spans="1:11">
      <c r="A34" s="25"/>
      <c r="B34" s="46" t="s">
        <v>89</v>
      </c>
      <c r="C34" s="26"/>
      <c r="D34" s="27"/>
      <c r="E34" s="24"/>
      <c r="F34" s="24"/>
      <c r="G34" s="24"/>
      <c r="H34" s="24"/>
      <c r="I34" s="24"/>
      <c r="J34" s="24"/>
      <c r="K34" s="24"/>
    </row>
    <row r="35" spans="1:11" ht="30">
      <c r="A35" s="25"/>
      <c r="B35" s="46" t="s">
        <v>90</v>
      </c>
      <c r="C35" s="26"/>
      <c r="D35" s="27"/>
      <c r="E35" s="24"/>
      <c r="F35" s="24"/>
      <c r="G35" s="24"/>
      <c r="H35" s="24"/>
      <c r="I35" s="24"/>
      <c r="J35" s="24"/>
      <c r="K35" s="24"/>
    </row>
    <row r="36" spans="1:11">
      <c r="A36" s="25"/>
      <c r="B36" s="46" t="s">
        <v>91</v>
      </c>
      <c r="C36" s="26"/>
      <c r="D36" s="27"/>
      <c r="E36" s="24"/>
      <c r="F36" s="24"/>
      <c r="G36" s="24"/>
      <c r="H36" s="24"/>
      <c r="I36" s="24"/>
      <c r="J36" s="24"/>
      <c r="K36" s="24"/>
    </row>
    <row r="37" spans="1:11" ht="30">
      <c r="A37" s="25"/>
      <c r="B37" s="49" t="s">
        <v>92</v>
      </c>
      <c r="C37" s="26"/>
      <c r="D37" s="27"/>
      <c r="E37" s="24"/>
      <c r="F37" s="24"/>
      <c r="G37" s="24"/>
      <c r="H37" s="24"/>
      <c r="I37" s="24"/>
      <c r="J37" s="24"/>
      <c r="K37" s="24"/>
    </row>
    <row r="38" spans="1:11">
      <c r="A38" s="25"/>
      <c r="B38" s="50" t="s">
        <v>93</v>
      </c>
      <c r="C38" s="26"/>
      <c r="D38" s="27"/>
      <c r="E38" s="24"/>
      <c r="F38" s="24"/>
      <c r="G38" s="24"/>
      <c r="H38" s="24"/>
      <c r="I38" s="24"/>
      <c r="J38" s="24"/>
      <c r="K38" s="24"/>
    </row>
    <row r="39" spans="1:11">
      <c r="B39" s="46" t="s">
        <v>94</v>
      </c>
      <c r="C39" s="26"/>
      <c r="D39" s="27"/>
      <c r="E39" s="24"/>
      <c r="F39" s="24"/>
      <c r="G39" s="24"/>
      <c r="H39" s="24"/>
      <c r="I39" s="24"/>
      <c r="J39" s="24"/>
      <c r="K39" s="24"/>
    </row>
    <row r="40" spans="1:11">
      <c r="B40" s="46" t="s">
        <v>95</v>
      </c>
      <c r="C40" s="26"/>
      <c r="D40" s="27"/>
      <c r="E40" s="24"/>
      <c r="F40" s="24"/>
      <c r="G40" s="24"/>
      <c r="H40" s="24"/>
      <c r="I40" s="24"/>
      <c r="J40" s="24"/>
      <c r="K40" s="24"/>
    </row>
    <row r="41" spans="1:11">
      <c r="B41" s="37" t="s">
        <v>58</v>
      </c>
      <c r="C41" s="26"/>
      <c r="D41" s="27"/>
      <c r="E41" s="24"/>
      <c r="F41" s="24"/>
      <c r="G41" s="24"/>
      <c r="H41" s="24"/>
      <c r="I41" s="24"/>
      <c r="J41" s="24"/>
      <c r="K41" s="24"/>
    </row>
    <row r="42" spans="1:11">
      <c r="B42" s="50" t="s">
        <v>96</v>
      </c>
      <c r="C42" s="26"/>
      <c r="D42" s="27"/>
      <c r="E42" s="24"/>
      <c r="F42" s="24"/>
      <c r="G42" s="24"/>
      <c r="H42" s="24"/>
      <c r="I42" s="24"/>
      <c r="J42" s="24"/>
      <c r="K42" s="24"/>
    </row>
    <row r="43" spans="1:11">
      <c r="B43" s="47" t="s">
        <v>97</v>
      </c>
      <c r="C43" s="26"/>
      <c r="D43" s="27"/>
      <c r="E43" s="24"/>
      <c r="F43" s="24"/>
      <c r="G43" s="24"/>
      <c r="H43" s="24"/>
      <c r="I43" s="24"/>
      <c r="J43" s="24"/>
      <c r="K43" s="24"/>
    </row>
    <row r="44" spans="1:11">
      <c r="B44" s="47" t="s">
        <v>98</v>
      </c>
      <c r="C44" s="26"/>
      <c r="D44" s="27"/>
      <c r="E44" s="24"/>
      <c r="F44" s="24"/>
      <c r="G44" s="24"/>
      <c r="H44" s="24"/>
      <c r="I44" s="24"/>
      <c r="J44" s="24"/>
      <c r="K44" s="24"/>
    </row>
    <row r="45" spans="1:11">
      <c r="B45" s="50" t="s">
        <v>99</v>
      </c>
      <c r="C45" s="26"/>
      <c r="D45" s="27"/>
      <c r="E45" s="24"/>
      <c r="F45" s="24"/>
      <c r="G45" s="24"/>
      <c r="H45" s="24"/>
      <c r="I45" s="24"/>
      <c r="J45" s="24"/>
      <c r="K45" s="24"/>
    </row>
    <row r="46" spans="1:11">
      <c r="B46" s="46" t="s">
        <v>100</v>
      </c>
      <c r="C46" s="26"/>
      <c r="D46" s="27"/>
      <c r="E46" s="24"/>
      <c r="F46" s="24"/>
      <c r="G46" s="24"/>
      <c r="H46" s="24"/>
      <c r="I46" s="24"/>
      <c r="J46" s="24"/>
      <c r="K46" s="24"/>
    </row>
    <row r="47" spans="1:11" ht="30">
      <c r="B47" s="46" t="s">
        <v>101</v>
      </c>
      <c r="C47" s="26"/>
      <c r="D47" s="27"/>
      <c r="E47" s="24"/>
      <c r="F47" s="24"/>
      <c r="G47" s="24"/>
      <c r="H47" s="24"/>
      <c r="I47" s="24"/>
      <c r="J47" s="24"/>
      <c r="K47" s="24"/>
    </row>
    <row r="48" spans="1:11">
      <c r="B48" s="51" t="s">
        <v>102</v>
      </c>
      <c r="C48" s="26"/>
      <c r="D48" s="27"/>
      <c r="E48" s="24"/>
      <c r="F48" s="24"/>
      <c r="G48" s="24"/>
      <c r="H48" s="24"/>
      <c r="I48" s="24"/>
      <c r="J48" s="24"/>
      <c r="K48" s="24"/>
    </row>
    <row r="49" spans="2:11">
      <c r="B49" s="48" t="s">
        <v>103</v>
      </c>
      <c r="C49" s="26"/>
      <c r="D49" s="27"/>
      <c r="E49" s="24"/>
      <c r="F49" s="24"/>
      <c r="G49" s="24"/>
      <c r="H49" s="24"/>
      <c r="I49" s="24"/>
      <c r="J49" s="24"/>
      <c r="K49" s="24"/>
    </row>
    <row r="50" spans="2:11">
      <c r="B50" s="47" t="s">
        <v>104</v>
      </c>
      <c r="C50" s="26"/>
      <c r="D50" s="27"/>
      <c r="E50" s="24"/>
      <c r="F50" s="24"/>
      <c r="G50" s="24"/>
      <c r="H50" s="24"/>
      <c r="I50" s="24"/>
      <c r="J50" s="24"/>
      <c r="K50" s="24"/>
    </row>
    <row r="51" spans="2:11">
      <c r="B51" s="20"/>
      <c r="C51" s="26"/>
      <c r="D51" s="27"/>
      <c r="E51" s="24"/>
      <c r="F51" s="24"/>
      <c r="G51" s="24"/>
      <c r="H51" s="24"/>
      <c r="I51" s="24"/>
      <c r="J51" s="24"/>
      <c r="K51" s="24"/>
    </row>
    <row r="52" spans="2:11">
      <c r="B52" s="20"/>
      <c r="C52" s="26"/>
      <c r="D52" s="27"/>
      <c r="E52" s="24"/>
      <c r="F52" s="24"/>
      <c r="G52" s="24"/>
      <c r="H52" s="24"/>
      <c r="I52" s="24"/>
      <c r="J52" s="24"/>
      <c r="K52" s="24"/>
    </row>
    <row r="53" spans="2:11">
      <c r="B53" s="20"/>
      <c r="C53" s="26"/>
      <c r="D53" s="27"/>
      <c r="E53" s="24"/>
      <c r="F53" s="24"/>
      <c r="G53" s="24"/>
      <c r="H53" s="24"/>
      <c r="I53" s="24"/>
      <c r="J53" s="24"/>
      <c r="K53" s="24"/>
    </row>
    <row r="54" spans="2:11">
      <c r="B54" s="20"/>
      <c r="C54" s="26"/>
      <c r="D54" s="27"/>
      <c r="E54" s="24"/>
      <c r="F54" s="24"/>
      <c r="G54" s="24"/>
      <c r="H54" s="24"/>
      <c r="I54" s="24"/>
      <c r="J54" s="24"/>
      <c r="K54" s="24"/>
    </row>
    <row r="55" spans="2:11">
      <c r="B55" s="20"/>
      <c r="C55" s="26"/>
      <c r="D55" s="27"/>
      <c r="E55" s="24"/>
      <c r="F55" s="24"/>
      <c r="G55" s="24"/>
      <c r="H55" s="24"/>
      <c r="I55" s="24"/>
      <c r="J55" s="24"/>
      <c r="K55" s="24"/>
    </row>
    <row r="56" spans="2:11">
      <c r="B56" s="20"/>
      <c r="C56" s="26"/>
      <c r="D56" s="27"/>
      <c r="E56" s="24"/>
      <c r="F56" s="24"/>
      <c r="G56" s="24"/>
      <c r="H56" s="24"/>
      <c r="I56" s="24"/>
      <c r="J56" s="24"/>
      <c r="K56" s="24"/>
    </row>
    <row r="57" spans="2:11">
      <c r="B57" s="20"/>
      <c r="C57" s="26"/>
      <c r="D57" s="27"/>
      <c r="E57" s="24"/>
      <c r="F57" s="24"/>
      <c r="G57" s="24"/>
      <c r="H57" s="24"/>
      <c r="I57" s="24"/>
      <c r="J57" s="24"/>
      <c r="K57" s="24"/>
    </row>
    <row r="58" spans="2:11">
      <c r="B58" s="20"/>
      <c r="C58" s="26"/>
      <c r="D58" s="27"/>
      <c r="E58" s="24"/>
      <c r="F58" s="24"/>
      <c r="G58" s="24"/>
      <c r="H58" s="24"/>
      <c r="I58" s="24"/>
      <c r="J58" s="24"/>
      <c r="K58" s="24"/>
    </row>
    <row r="59" spans="2:11">
      <c r="B59" s="20"/>
      <c r="C59" s="26"/>
      <c r="D59" s="27"/>
      <c r="E59" s="24"/>
      <c r="F59" s="24"/>
      <c r="G59" s="24"/>
      <c r="H59" s="24"/>
      <c r="I59" s="24"/>
      <c r="J59" s="24"/>
      <c r="K59" s="24"/>
    </row>
    <row r="60" spans="2:11">
      <c r="B60" s="20"/>
      <c r="C60" s="26"/>
      <c r="D60" s="27"/>
      <c r="E60" s="24"/>
      <c r="F60" s="24"/>
      <c r="G60" s="24"/>
      <c r="H60" s="24"/>
      <c r="I60" s="24"/>
      <c r="J60" s="24"/>
      <c r="K60" s="24"/>
    </row>
    <row r="61" spans="2:11">
      <c r="B61" s="20"/>
      <c r="C61" s="26"/>
      <c r="D61" s="27"/>
      <c r="E61" s="24"/>
      <c r="F61" s="24"/>
      <c r="G61" s="24"/>
      <c r="H61" s="24"/>
      <c r="I61" s="24"/>
      <c r="J61" s="24"/>
      <c r="K61" s="24"/>
    </row>
    <row r="62" spans="2:11">
      <c r="B62" s="20"/>
      <c r="C62" s="26"/>
      <c r="D62" s="27"/>
      <c r="E62" s="24"/>
      <c r="F62" s="24"/>
      <c r="G62" s="24"/>
      <c r="H62" s="24"/>
      <c r="I62" s="24"/>
      <c r="J62" s="24"/>
      <c r="K62" s="24"/>
    </row>
    <row r="63" spans="2:11">
      <c r="B63" s="20"/>
      <c r="C63" s="26"/>
      <c r="D63" s="27"/>
      <c r="E63" s="24"/>
      <c r="F63" s="24"/>
      <c r="G63" s="24"/>
      <c r="H63" s="24"/>
      <c r="I63" s="24"/>
      <c r="J63" s="24"/>
      <c r="K63" s="24"/>
    </row>
    <row r="64" spans="2:11">
      <c r="B64" s="20"/>
      <c r="C64" s="26"/>
      <c r="D64" s="27"/>
      <c r="E64" s="24"/>
      <c r="F64" s="24"/>
      <c r="G64" s="24"/>
      <c r="H64" s="24"/>
      <c r="I64" s="24"/>
      <c r="J64" s="24"/>
      <c r="K64" s="24"/>
    </row>
    <row r="65" spans="2:11">
      <c r="B65" s="20"/>
      <c r="C65" s="26"/>
      <c r="D65" s="27"/>
      <c r="E65" s="24"/>
      <c r="F65" s="24"/>
      <c r="G65" s="24"/>
      <c r="H65" s="24"/>
      <c r="I65" s="24"/>
      <c r="J65" s="24"/>
      <c r="K65" s="24"/>
    </row>
    <row r="66" spans="2:11">
      <c r="B66" s="20"/>
      <c r="C66" s="26"/>
      <c r="D66" s="27"/>
      <c r="E66" s="24"/>
      <c r="F66" s="24"/>
      <c r="G66" s="24"/>
      <c r="H66" s="24"/>
      <c r="I66" s="24"/>
      <c r="J66" s="24"/>
      <c r="K66" s="24"/>
    </row>
    <row r="67" spans="2:11">
      <c r="B67" s="20"/>
      <c r="C67" s="26"/>
      <c r="D67" s="27"/>
      <c r="E67" s="24"/>
      <c r="F67" s="24"/>
      <c r="G67" s="24"/>
      <c r="H67" s="24"/>
      <c r="I67" s="24"/>
      <c r="J67" s="24"/>
      <c r="K67" s="24"/>
    </row>
    <row r="68" spans="2:11">
      <c r="B68" s="20"/>
      <c r="C68" s="26"/>
      <c r="D68" s="27"/>
      <c r="E68" s="24"/>
      <c r="F68" s="24"/>
      <c r="G68" s="24"/>
      <c r="H68" s="24"/>
      <c r="I68" s="24"/>
      <c r="J68" s="24"/>
      <c r="K68" s="24"/>
    </row>
    <row r="69" spans="2:11">
      <c r="B69" s="20"/>
      <c r="C69" s="26"/>
      <c r="D69" s="27"/>
      <c r="E69" s="24"/>
      <c r="F69" s="24"/>
      <c r="G69" s="24"/>
      <c r="H69" s="24"/>
      <c r="I69" s="24"/>
      <c r="J69" s="24"/>
      <c r="K69" s="24"/>
    </row>
    <row r="70" spans="2:11">
      <c r="B70" s="20"/>
      <c r="C70" s="26"/>
      <c r="D70" s="27"/>
      <c r="E70" s="24"/>
      <c r="F70" s="24"/>
      <c r="G70" s="24"/>
      <c r="H70" s="24"/>
      <c r="I70" s="24"/>
      <c r="J70" s="24"/>
      <c r="K70" s="24"/>
    </row>
    <row r="71" spans="2:11">
      <c r="B71" s="20"/>
      <c r="C71" s="26"/>
      <c r="D71" s="27"/>
      <c r="E71" s="24"/>
      <c r="F71" s="24"/>
      <c r="G71" s="24"/>
      <c r="H71" s="24"/>
      <c r="I71" s="24"/>
      <c r="J71" s="24"/>
      <c r="K71" s="24"/>
    </row>
    <row r="72" spans="2:11">
      <c r="B72" s="20"/>
      <c r="C72" s="26"/>
      <c r="D72" s="27"/>
      <c r="E72" s="24"/>
      <c r="F72" s="24"/>
      <c r="G72" s="24"/>
      <c r="H72" s="24"/>
      <c r="I72" s="24"/>
      <c r="J72" s="24"/>
      <c r="K72" s="24"/>
    </row>
    <row r="73" spans="2:11">
      <c r="B73" s="20"/>
      <c r="C73" s="26"/>
      <c r="D73" s="27"/>
      <c r="E73" s="24"/>
      <c r="F73" s="24"/>
      <c r="G73" s="24"/>
      <c r="H73" s="24"/>
      <c r="I73" s="24"/>
      <c r="J73" s="24"/>
      <c r="K73" s="24"/>
    </row>
    <row r="74" spans="2:11">
      <c r="B74" s="20"/>
      <c r="C74" s="26"/>
      <c r="D74" s="27"/>
      <c r="E74" s="24"/>
      <c r="F74" s="24"/>
      <c r="G74" s="24"/>
      <c r="H74" s="24"/>
      <c r="I74" s="24"/>
      <c r="J74" s="24"/>
      <c r="K74" s="24"/>
    </row>
    <row r="75" spans="2:11">
      <c r="B75" s="20"/>
      <c r="C75" s="26"/>
      <c r="D75" s="27"/>
      <c r="E75" s="24"/>
      <c r="F75" s="24"/>
      <c r="G75" s="24"/>
      <c r="H75" s="24"/>
      <c r="I75" s="24"/>
      <c r="J75" s="24"/>
      <c r="K75" s="24"/>
    </row>
    <row r="76" spans="2:11">
      <c r="B76" s="20"/>
      <c r="C76" s="26"/>
      <c r="D76" s="27"/>
      <c r="E76" s="24"/>
      <c r="F76" s="24"/>
      <c r="G76" s="24"/>
      <c r="H76" s="24"/>
      <c r="I76" s="24"/>
      <c r="J76" s="24"/>
      <c r="K76" s="24"/>
    </row>
    <row r="77" spans="2:11">
      <c r="B77" s="20"/>
      <c r="C77" s="26"/>
      <c r="D77" s="27"/>
      <c r="E77" s="24"/>
      <c r="F77" s="24"/>
      <c r="G77" s="24"/>
      <c r="H77" s="24"/>
      <c r="I77" s="24"/>
      <c r="J77" s="24"/>
      <c r="K77" s="24"/>
    </row>
    <row r="78" spans="2:11">
      <c r="B78" s="20"/>
      <c r="C78" s="26"/>
      <c r="D78" s="27"/>
      <c r="E78" s="24"/>
      <c r="F78" s="24"/>
      <c r="G78" s="24"/>
      <c r="H78" s="24"/>
      <c r="I78" s="24"/>
      <c r="J78" s="24"/>
      <c r="K78" s="24"/>
    </row>
  </sheetData>
  <mergeCells count="3">
    <mergeCell ref="C1:K1"/>
    <mergeCell ref="L1:BP1"/>
    <mergeCell ref="A24:B24"/>
  </mergeCells>
  <conditionalFormatting sqref="C4:C23">
    <cfRule type="colorScale" priority="8">
      <colorScale>
        <cfvo type="min"/>
        <cfvo type="percentile" val="50"/>
        <cfvo type="max"/>
        <color rgb="FFF8696B"/>
        <color rgb="FFFFEB84"/>
        <color rgb="FF63BE7B"/>
      </colorScale>
    </cfRule>
  </conditionalFormatting>
  <conditionalFormatting sqref="C4:K23">
    <cfRule type="colorScale" priority="9">
      <colorScale>
        <cfvo type="min"/>
        <cfvo type="percentile" val="50"/>
        <cfvo type="max"/>
        <color rgb="FFF8696B"/>
        <color rgb="FFFFEB84"/>
        <color rgb="FF63BE7B"/>
      </colorScale>
    </cfRule>
  </conditionalFormatting>
  <conditionalFormatting sqref="D4:D23">
    <cfRule type="colorScale" priority="10">
      <colorScale>
        <cfvo type="min"/>
        <cfvo type="percentile" val="50"/>
        <cfvo type="max"/>
        <color rgb="FF63BE7B"/>
        <color rgb="FFFFEB84"/>
        <color rgb="FFF8696B"/>
      </colorScale>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BI16384"/>
    </sheetView>
  </sheetViews>
  <sheetFormatPr defaultRowHeight="14.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PULENG MOGWERE</cp:lastModifiedBy>
  <cp:revision/>
  <dcterms:created xsi:type="dcterms:W3CDTF">2015-06-05T18:17:20Z</dcterms:created>
  <dcterms:modified xsi:type="dcterms:W3CDTF">2021-06-21T12:07:31Z</dcterms:modified>
  <cp:category/>
  <cp:contentStatus/>
</cp:coreProperties>
</file>