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736" windowHeight="11760"/>
  </bookViews>
  <sheets>
    <sheet name="PGDM PGRE521" sheetId="2" r:id="rId1"/>
    <sheet name="SvdM2" sheetId="1"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3" i="2" l="1"/>
  <c r="F23" i="2"/>
  <c r="E23" i="2"/>
  <c r="K23" i="2" s="1"/>
  <c r="D23" i="2"/>
  <c r="C23" i="2"/>
  <c r="G22" i="2"/>
  <c r="F22" i="2"/>
  <c r="E22" i="2"/>
  <c r="J22" i="2" s="1"/>
  <c r="D22" i="2"/>
  <c r="C22" i="2"/>
  <c r="G21" i="2"/>
  <c r="F21" i="2"/>
  <c r="E21" i="2"/>
  <c r="K21" i="2" s="1"/>
  <c r="D21" i="2"/>
  <c r="C21" i="2"/>
  <c r="G20" i="2"/>
  <c r="F20" i="2"/>
  <c r="E20" i="2"/>
  <c r="K20" i="2" s="1"/>
  <c r="D20" i="2"/>
  <c r="C20" i="2"/>
  <c r="G19" i="2"/>
  <c r="F19" i="2"/>
  <c r="E19" i="2"/>
  <c r="I19" i="2" s="1"/>
  <c r="D19" i="2"/>
  <c r="C19" i="2"/>
  <c r="G18" i="2"/>
  <c r="F18" i="2"/>
  <c r="E18" i="2"/>
  <c r="H18" i="2" s="1"/>
  <c r="D18" i="2"/>
  <c r="C18" i="2"/>
  <c r="G17" i="2"/>
  <c r="F17" i="2"/>
  <c r="E17" i="2"/>
  <c r="J17" i="2" s="1"/>
  <c r="D17" i="2"/>
  <c r="C17" i="2"/>
  <c r="G16" i="2"/>
  <c r="F16" i="2"/>
  <c r="E16" i="2"/>
  <c r="K16" i="2" s="1"/>
  <c r="D16" i="2"/>
  <c r="C16" i="2"/>
  <c r="G15" i="2"/>
  <c r="F15" i="2"/>
  <c r="E15" i="2"/>
  <c r="H15" i="2" s="1"/>
  <c r="D15" i="2"/>
  <c r="C15" i="2"/>
  <c r="G14" i="2"/>
  <c r="F14" i="2"/>
  <c r="E14" i="2"/>
  <c r="J14" i="2" s="1"/>
  <c r="D14" i="2"/>
  <c r="C14" i="2"/>
  <c r="G13" i="2"/>
  <c r="F13" i="2"/>
  <c r="E13" i="2"/>
  <c r="K13" i="2" s="1"/>
  <c r="D13" i="2"/>
  <c r="C13" i="2"/>
  <c r="G12" i="2"/>
  <c r="F12" i="2"/>
  <c r="E12" i="2"/>
  <c r="H12" i="2" s="1"/>
  <c r="D12" i="2"/>
  <c r="C12" i="2"/>
  <c r="G11" i="2"/>
  <c r="F11" i="2"/>
  <c r="E11" i="2"/>
  <c r="H11" i="2" s="1"/>
  <c r="D11" i="2"/>
  <c r="C11" i="2"/>
  <c r="G10" i="2"/>
  <c r="F10" i="2"/>
  <c r="E10" i="2"/>
  <c r="H10" i="2" s="1"/>
  <c r="D10" i="2"/>
  <c r="C10" i="2"/>
  <c r="G9" i="2"/>
  <c r="F9" i="2"/>
  <c r="E9" i="2"/>
  <c r="J9" i="2" s="1"/>
  <c r="D9" i="2"/>
  <c r="C9" i="2"/>
  <c r="G8" i="2"/>
  <c r="F8" i="2"/>
  <c r="E8" i="2"/>
  <c r="K8" i="2" s="1"/>
  <c r="D8" i="2"/>
  <c r="C8" i="2"/>
  <c r="G7" i="2"/>
  <c r="F7" i="2"/>
  <c r="E7" i="2"/>
  <c r="H7" i="2" s="1"/>
  <c r="D7" i="2"/>
  <c r="C7" i="2"/>
  <c r="G6" i="2"/>
  <c r="F6" i="2"/>
  <c r="E6" i="2"/>
  <c r="I6" i="2" s="1"/>
  <c r="D6" i="2"/>
  <c r="C6" i="2"/>
  <c r="G5" i="2"/>
  <c r="F5" i="2"/>
  <c r="E5" i="2"/>
  <c r="J5" i="2" s="1"/>
  <c r="D5" i="2"/>
  <c r="C5" i="2"/>
  <c r="G4" i="2"/>
  <c r="F4" i="2"/>
  <c r="E4" i="2"/>
  <c r="H4" i="2" s="1"/>
  <c r="D4" i="2"/>
  <c r="C4" i="2"/>
  <c r="I12" i="2" l="1"/>
  <c r="H13" i="2"/>
  <c r="K5" i="2"/>
  <c r="J12" i="2"/>
  <c r="I13" i="2"/>
  <c r="J13" i="2"/>
  <c r="K12" i="2"/>
  <c r="H5" i="2"/>
  <c r="I5" i="2"/>
  <c r="J11" i="2"/>
  <c r="K11" i="2"/>
  <c r="I11" i="2"/>
  <c r="I4" i="2"/>
  <c r="J4" i="2"/>
  <c r="K4" i="2"/>
  <c r="K18" i="2"/>
  <c r="K19" i="2"/>
  <c r="K17" i="2"/>
  <c r="H19" i="2"/>
  <c r="I18" i="2"/>
  <c r="J19" i="2"/>
  <c r="J18" i="2"/>
  <c r="H20" i="2"/>
  <c r="H21" i="2"/>
  <c r="I20" i="2"/>
  <c r="I21" i="2"/>
  <c r="H22" i="2"/>
  <c r="J20" i="2"/>
  <c r="J21" i="2"/>
  <c r="H14" i="2"/>
  <c r="K10" i="2"/>
  <c r="J10" i="2"/>
  <c r="K9" i="2"/>
  <c r="C3" i="2"/>
  <c r="D3" i="2"/>
  <c r="H6" i="2"/>
  <c r="G3" i="2"/>
  <c r="F3" i="2"/>
  <c r="I10" i="2"/>
  <c r="H23" i="2"/>
  <c r="J6" i="2"/>
  <c r="I7" i="2"/>
  <c r="H8" i="2"/>
  <c r="I23" i="2"/>
  <c r="K6" i="2"/>
  <c r="J7" i="2"/>
  <c r="I8" i="2"/>
  <c r="H9" i="2"/>
  <c r="K14" i="2"/>
  <c r="J15" i="2"/>
  <c r="I16" i="2"/>
  <c r="H17" i="2"/>
  <c r="K22" i="2"/>
  <c r="J23" i="2"/>
  <c r="I14" i="2"/>
  <c r="I22" i="2"/>
  <c r="I15" i="2"/>
  <c r="H16" i="2"/>
  <c r="K7" i="2"/>
  <c r="J8" i="2"/>
  <c r="I9" i="2"/>
  <c r="K15" i="2"/>
  <c r="J16" i="2"/>
  <c r="I17" i="2"/>
  <c r="G28" i="1"/>
  <c r="F28" i="1"/>
  <c r="E28" i="1"/>
  <c r="K28" i="1" s="1"/>
  <c r="D28" i="1"/>
  <c r="C28" i="1"/>
  <c r="G27" i="1"/>
  <c r="F27" i="1"/>
  <c r="E27" i="1"/>
  <c r="H27" i="1" s="1"/>
  <c r="D27" i="1"/>
  <c r="C27" i="1"/>
  <c r="J26" i="1"/>
  <c r="G26" i="1"/>
  <c r="F26" i="1"/>
  <c r="E26" i="1"/>
  <c r="I26" i="1" s="1"/>
  <c r="D26" i="1"/>
  <c r="C26" i="1"/>
  <c r="K25" i="1"/>
  <c r="G25" i="1"/>
  <c r="F25" i="1"/>
  <c r="E25" i="1"/>
  <c r="J25" i="1" s="1"/>
  <c r="D25" i="1"/>
  <c r="C25" i="1"/>
  <c r="G24" i="1"/>
  <c r="F24" i="1"/>
  <c r="E24" i="1"/>
  <c r="I24" i="1" s="1"/>
  <c r="D24" i="1"/>
  <c r="C24" i="1"/>
  <c r="G23" i="1"/>
  <c r="F23" i="1"/>
  <c r="E23" i="1"/>
  <c r="H23" i="1" s="1"/>
  <c r="D23" i="1"/>
  <c r="C23" i="1"/>
  <c r="G22" i="1"/>
  <c r="F22" i="1"/>
  <c r="E22" i="1"/>
  <c r="I22" i="1" s="1"/>
  <c r="D22" i="1"/>
  <c r="C22" i="1"/>
  <c r="G21" i="1"/>
  <c r="F21" i="1"/>
  <c r="E21" i="1"/>
  <c r="J21" i="1" s="1"/>
  <c r="D21" i="1"/>
  <c r="C21" i="1"/>
  <c r="G20" i="1"/>
  <c r="F20" i="1"/>
  <c r="E20" i="1"/>
  <c r="I20" i="1" s="1"/>
  <c r="D20" i="1"/>
  <c r="C20" i="1"/>
  <c r="G19" i="1"/>
  <c r="F19" i="1"/>
  <c r="E19" i="1"/>
  <c r="H19" i="1" s="1"/>
  <c r="D19" i="1"/>
  <c r="C19" i="1"/>
  <c r="G18" i="1"/>
  <c r="F18" i="1"/>
  <c r="E18" i="1"/>
  <c r="I18" i="1" s="1"/>
  <c r="D18" i="1"/>
  <c r="C18" i="1"/>
  <c r="G17" i="1"/>
  <c r="F17" i="1"/>
  <c r="E17" i="1"/>
  <c r="J17" i="1" s="1"/>
  <c r="D17" i="1"/>
  <c r="C17" i="1"/>
  <c r="G16" i="1"/>
  <c r="F16" i="1"/>
  <c r="E16" i="1"/>
  <c r="I16" i="1" s="1"/>
  <c r="D16" i="1"/>
  <c r="C16" i="1"/>
  <c r="G15" i="1"/>
  <c r="F15" i="1"/>
  <c r="E15" i="1"/>
  <c r="H15" i="1" s="1"/>
  <c r="D15" i="1"/>
  <c r="C15" i="1"/>
  <c r="G14" i="1"/>
  <c r="F14" i="1"/>
  <c r="E14" i="1"/>
  <c r="I14" i="1" s="1"/>
  <c r="D14" i="1"/>
  <c r="C14" i="1"/>
  <c r="G13" i="1"/>
  <c r="F13" i="1"/>
  <c r="E13" i="1"/>
  <c r="J13" i="1" s="1"/>
  <c r="D13" i="1"/>
  <c r="C13" i="1"/>
  <c r="G12" i="1"/>
  <c r="F12" i="1"/>
  <c r="E12" i="1"/>
  <c r="I12" i="1" s="1"/>
  <c r="D12" i="1"/>
  <c r="C12" i="1"/>
  <c r="G11" i="1"/>
  <c r="F11" i="1"/>
  <c r="E11" i="1"/>
  <c r="H11" i="1" s="1"/>
  <c r="D11" i="1"/>
  <c r="C11" i="1"/>
  <c r="G10" i="1"/>
  <c r="F10" i="1"/>
  <c r="E10" i="1"/>
  <c r="I10" i="1" s="1"/>
  <c r="D10" i="1"/>
  <c r="C10" i="1"/>
  <c r="G9" i="1"/>
  <c r="F9" i="1"/>
  <c r="E9" i="1"/>
  <c r="J9" i="1" s="1"/>
  <c r="D9" i="1"/>
  <c r="C9" i="1"/>
  <c r="G8" i="1"/>
  <c r="F8" i="1"/>
  <c r="E8" i="1"/>
  <c r="I8" i="1" s="1"/>
  <c r="D8" i="1"/>
  <c r="C8" i="1"/>
  <c r="G7" i="1"/>
  <c r="F7" i="1"/>
  <c r="E7" i="1"/>
  <c r="H7" i="1" s="1"/>
  <c r="D7" i="1"/>
  <c r="C7" i="1"/>
  <c r="G6" i="1"/>
  <c r="F6" i="1"/>
  <c r="E6" i="1"/>
  <c r="I6" i="1" s="1"/>
  <c r="D6" i="1"/>
  <c r="C6" i="1"/>
  <c r="G5" i="1"/>
  <c r="F5" i="1"/>
  <c r="E5" i="1"/>
  <c r="J5" i="1" s="1"/>
  <c r="D5" i="1"/>
  <c r="C5" i="1"/>
  <c r="G4" i="1"/>
  <c r="F4" i="1"/>
  <c r="E4" i="1"/>
  <c r="I4" i="1" s="1"/>
  <c r="D4" i="1"/>
  <c r="C4" i="1"/>
  <c r="J3" i="2" l="1"/>
  <c r="K3" i="2"/>
  <c r="H3" i="2"/>
  <c r="I3" i="2"/>
  <c r="K9" i="1"/>
  <c r="J4" i="1"/>
  <c r="J10" i="1"/>
  <c r="H24" i="1"/>
  <c r="H4" i="1"/>
  <c r="J8" i="1"/>
  <c r="J24" i="1"/>
  <c r="H14" i="1"/>
  <c r="J20" i="1"/>
  <c r="H8" i="1"/>
  <c r="J14" i="1"/>
  <c r="K20" i="1"/>
  <c r="K5" i="1"/>
  <c r="K24" i="1"/>
  <c r="H28" i="1"/>
  <c r="K4" i="1"/>
  <c r="K8" i="1"/>
  <c r="H12" i="1"/>
  <c r="K13" i="1"/>
  <c r="H18" i="1"/>
  <c r="J12" i="1"/>
  <c r="J18" i="1"/>
  <c r="K12" i="1"/>
  <c r="H16" i="1"/>
  <c r="K17" i="1"/>
  <c r="J22" i="1"/>
  <c r="J16" i="1"/>
  <c r="H10" i="1"/>
  <c r="K16" i="1"/>
  <c r="H20" i="1"/>
  <c r="K21" i="1"/>
  <c r="C3" i="1"/>
  <c r="D3" i="1"/>
  <c r="J6" i="1"/>
  <c r="F3" i="1"/>
  <c r="H6" i="1"/>
  <c r="G3" i="1"/>
  <c r="I15" i="1"/>
  <c r="I19" i="1"/>
  <c r="I23" i="1"/>
  <c r="I27" i="1"/>
  <c r="H5" i="1"/>
  <c r="K6" i="1"/>
  <c r="J7" i="1"/>
  <c r="H9" i="1"/>
  <c r="K10" i="1"/>
  <c r="J11" i="1"/>
  <c r="H13" i="1"/>
  <c r="K14" i="1"/>
  <c r="J15" i="1"/>
  <c r="H17" i="1"/>
  <c r="K18" i="1"/>
  <c r="J19" i="1"/>
  <c r="H21" i="1"/>
  <c r="K22" i="1"/>
  <c r="J23" i="1"/>
  <c r="H25" i="1"/>
  <c r="K26" i="1"/>
  <c r="J27" i="1"/>
  <c r="I28" i="1"/>
  <c r="I7" i="1"/>
  <c r="K7" i="1"/>
  <c r="I9" i="1"/>
  <c r="K11" i="1"/>
  <c r="I13" i="1"/>
  <c r="K15" i="1"/>
  <c r="I17" i="1"/>
  <c r="K19" i="1"/>
  <c r="I21" i="1"/>
  <c r="H22" i="1"/>
  <c r="K23" i="1"/>
  <c r="I25" i="1"/>
  <c r="H26" i="1"/>
  <c r="K27" i="1"/>
  <c r="J28" i="1"/>
  <c r="I11" i="1"/>
  <c r="I5" i="1"/>
  <c r="I3" i="1" l="1"/>
  <c r="J3" i="1"/>
  <c r="K3" i="1"/>
  <c r="H3" i="1"/>
</calcChain>
</file>

<file path=xl/sharedStrings.xml><?xml version="1.0" encoding="utf-8"?>
<sst xmlns="http://schemas.openxmlformats.org/spreadsheetml/2006/main" count="121" uniqueCount="96">
  <si>
    <t>Prof Stephan van der Merwe(entrepreneurship) – MBA2</t>
  </si>
  <si>
    <t>Actual score</t>
  </si>
  <si>
    <t>Average</t>
  </si>
  <si>
    <t>Std dev.</t>
  </si>
  <si>
    <t>N</t>
  </si>
  <si>
    <t>Min</t>
  </si>
  <si>
    <t>Max</t>
  </si>
  <si>
    <t>%1</t>
  </si>
  <si>
    <t>%2</t>
  </si>
  <si>
    <t>%3</t>
  </si>
  <si>
    <t>%4</t>
  </si>
  <si>
    <t xml:space="preserve">Average score </t>
  </si>
  <si>
    <t>Is on time for classes</t>
  </si>
  <si>
    <t>Plans thoroughly and prepares thoroughly foc contact sessions</t>
  </si>
  <si>
    <t>Makes us use the study guide during contact sessions</t>
  </si>
  <si>
    <t>Uses a level of language that I can understand</t>
  </si>
  <si>
    <t>Prepared contact sessions that are valuable learning opportunities for me</t>
  </si>
  <si>
    <t>States learning outcomes I have to master for every contact session</t>
  </si>
  <si>
    <t>Makes use of multimedia in support of learning / makes effective use of visual aids</t>
  </si>
  <si>
    <t>Encourages students to work together during contact sessions</t>
  </si>
  <si>
    <t>Encourages students to participate in the class discussions</t>
  </si>
  <si>
    <t>Encourages students to think critically, ask questions and participate in discussions</t>
  </si>
  <si>
    <t>Is friendly towards students</t>
  </si>
  <si>
    <t>Promotes an atmosphere of mutual respect</t>
  </si>
  <si>
    <t>Encourages students to make a greater effort in their studies</t>
  </si>
  <si>
    <t>Offers support and assistance when requested to do so</t>
  </si>
  <si>
    <t>Explains how outcomes will be assessed</t>
  </si>
  <si>
    <t>Gives feedback on tests and assignments within a reasonable time</t>
  </si>
  <si>
    <t>Assesses assignments and projects fairly and transparently</t>
  </si>
  <si>
    <t>Bases assessments on learning outcomes as stated in the study guide</t>
  </si>
  <si>
    <t>Encourages students to attend learning support on campus when their performance is weak</t>
  </si>
  <si>
    <t>Explains the relevance of concepts and theories</t>
  </si>
  <si>
    <t>Explains the relationship between theory and practice</t>
  </si>
  <si>
    <t>Refers to relevant and recent developments in the subject</t>
  </si>
  <si>
    <t>Explains the relationship between study units</t>
  </si>
  <si>
    <t>Prescribes a fair volume of study material</t>
  </si>
  <si>
    <t>Presents study material in an organised manner as set out in the study guide</t>
  </si>
  <si>
    <t>Comments</t>
  </si>
  <si>
    <t xml:space="preserve"> </t>
  </si>
  <si>
    <r>
      <rPr>
        <sz val="7"/>
        <color theme="1"/>
        <rFont val="Times New Roman"/>
        <family val="1"/>
      </rPr>
      <t xml:space="preserve"> </t>
    </r>
    <r>
      <rPr>
        <sz val="12"/>
        <color theme="1"/>
        <rFont val="Arial"/>
        <family val="2"/>
      </rPr>
      <t>Evidence that the lecturer has planned the module with appropriate study outcomes.</t>
    </r>
  </si>
  <si>
    <t>Explains the relevance of concepts and theories in an understandable way.</t>
  </si>
  <si>
    <t>The lecturer is available for consultation/online engagements.</t>
  </si>
  <si>
    <t>The lecturer used eFundi to effectively support my learning experience.</t>
  </si>
  <si>
    <t>The lecturer used a variety of resources (e.g. PowerPoint, textbooks, videos, podcasts) to support my learning.</t>
  </si>
  <si>
    <t>The lecturer followed a logical sequence to assist and to guide student’s learning activities.</t>
  </si>
  <si>
    <t>The lecturer designed or adjusted the eFundi site to facilitate student navigation.</t>
  </si>
  <si>
    <r>
      <rPr>
        <sz val="7"/>
        <color theme="1"/>
        <rFont val="Times New Roman"/>
        <family val="1"/>
      </rPr>
      <t xml:space="preserve"> </t>
    </r>
    <r>
      <rPr>
        <sz val="12"/>
        <color theme="1"/>
        <rFont val="Arial"/>
        <family val="2"/>
      </rPr>
      <t>Use effective communication skills to enhance learning and respond to students in a timely fashion.</t>
    </r>
  </si>
  <si>
    <t>Explains how outcomes will be assessed.</t>
  </si>
  <si>
    <r>
      <rPr>
        <sz val="7"/>
        <color theme="1"/>
        <rFont val="Times New Roman"/>
        <family val="1"/>
      </rPr>
      <t xml:space="preserve"> </t>
    </r>
    <r>
      <rPr>
        <sz val="12"/>
        <color theme="1"/>
        <rFont val="Arial"/>
        <family val="2"/>
      </rPr>
      <t>Based assessments on learning outcomes as stated in the study guide.</t>
    </r>
  </si>
  <si>
    <r>
      <rPr>
        <sz val="7"/>
        <color theme="1"/>
        <rFont val="Times New Roman"/>
        <family val="1"/>
      </rPr>
      <t xml:space="preserve"> </t>
    </r>
    <r>
      <rPr>
        <sz val="12"/>
        <color theme="1"/>
        <rFont val="Arial"/>
        <family val="2"/>
      </rPr>
      <t>Assesses assignments and projects fairly and transparently.</t>
    </r>
  </si>
  <si>
    <r>
      <rPr>
        <sz val="7"/>
        <color theme="1"/>
        <rFont val="Times New Roman"/>
        <family val="1"/>
      </rPr>
      <t xml:space="preserve"> </t>
    </r>
    <r>
      <rPr>
        <sz val="12"/>
        <color theme="1"/>
        <rFont val="Arial"/>
        <family val="2"/>
      </rPr>
      <t>Gives feedback on PoE’s and assignments within a reasonable time.</t>
    </r>
  </si>
  <si>
    <r>
      <rPr>
        <sz val="7"/>
        <color theme="1"/>
        <rFont val="Times New Roman"/>
        <family val="1"/>
      </rPr>
      <t xml:space="preserve"> </t>
    </r>
    <r>
      <rPr>
        <sz val="12"/>
        <color theme="1"/>
        <rFont val="Arial"/>
        <family val="2"/>
      </rPr>
      <t>Presents study material in an organized manner.</t>
    </r>
  </si>
  <si>
    <t>Clear indication of study outcomes.</t>
  </si>
  <si>
    <t>Provide module credits.</t>
  </si>
  <si>
    <t>Content of study guide or lecturer refers to relevant and recent developments in the module field.</t>
  </si>
  <si>
    <r>
      <rPr>
        <sz val="7"/>
        <color theme="1"/>
        <rFont val="Times New Roman"/>
        <family val="1"/>
      </rPr>
      <t xml:space="preserve"> </t>
    </r>
    <r>
      <rPr>
        <sz val="12"/>
        <color theme="1"/>
        <rFont val="Arial"/>
        <family val="2"/>
      </rPr>
      <t>Prescribes a fair volume of study material.</t>
    </r>
  </si>
  <si>
    <r>
      <rPr>
        <sz val="7"/>
        <color theme="1"/>
        <rFont val="Times New Roman"/>
        <family val="1"/>
      </rPr>
      <t xml:space="preserve"> </t>
    </r>
    <r>
      <rPr>
        <sz val="12"/>
        <color theme="1"/>
        <rFont val="Arial"/>
        <family val="2"/>
      </rPr>
      <t>Foster higher level thinking skills.</t>
    </r>
  </si>
  <si>
    <r>
      <rPr>
        <sz val="7"/>
        <color theme="1"/>
        <rFont val="Times New Roman"/>
        <family val="1"/>
      </rPr>
      <t xml:space="preserve"> </t>
    </r>
    <r>
      <rPr>
        <sz val="12"/>
        <color theme="1"/>
        <rFont val="Arial"/>
        <family val="2"/>
      </rPr>
      <t>Explains the relationship between theory and practice.</t>
    </r>
  </si>
  <si>
    <r>
      <rPr>
        <sz val="7"/>
        <color theme="1"/>
        <rFont val="Times New Roman"/>
        <family val="1"/>
      </rPr>
      <t xml:space="preserve"> </t>
    </r>
    <r>
      <rPr>
        <sz val="12"/>
        <color theme="1"/>
        <rFont val="Arial"/>
        <family val="2"/>
      </rPr>
      <t>Explains the relationship between study units, study outcomes and program outcomes.</t>
    </r>
  </si>
  <si>
    <t>I have learnt that this module equips you with strong planning abilities, including the capacity to set clear goals and realistic objectives, along with a schedule with specific stages to achieve the project goals. Budgeting, time frames, and resource estimates are typically covered by project management courses. It is essentially the practice of turning ideas into reality. Learning how the pros plan, budget, prioritize, and execute projects will help you do the same in your personal and professional life. A goal without a plan can set you up for hours, weeks, or even months of busy work.</t>
  </si>
  <si>
    <t>Prof is knowledgeable, that is clear as daylight! I thoroughly enjoyed her classes and would’ve loved more classes.</t>
  </si>
  <si>
    <t>The Lecturer has been very accommodating with situations and unforeseen interruptions. Making it possible to still achieve participation and learning.</t>
  </si>
  <si>
    <t>Enhancement of personal skills, gained a whole new perspective on project management</t>
  </si>
  <si>
    <t xml:space="preserve">It indicated that I have been having projects in my life that I was not aware of, It opened my eyes on what needs to be done for a project to be successful. </t>
  </si>
  <si>
    <t>The module presenter brought about a positive energy to the group sessions and shared valuable knowledge.</t>
  </si>
  <si>
    <t xml:space="preserve">Sharing of different ideas, and teamwork </t>
  </si>
  <si>
    <t xml:space="preserve">Thank you, the lecture is amazing. </t>
  </si>
  <si>
    <t>Great work. I have learned a lot</t>
  </si>
  <si>
    <t xml:space="preserve">It was a fair introduction to the concept of project management and I gained a lot of knowledge. </t>
  </si>
  <si>
    <t>It was difficult due to covid.</t>
  </si>
  <si>
    <t>The module is highly informative and relevant to the working environment.</t>
  </si>
  <si>
    <t>The experience of zoom sessions while you are in the comfort of learning in your own home.</t>
  </si>
  <si>
    <t>The content was very informative and practical.</t>
  </si>
  <si>
    <t>I liked everything about this module. Application of the 4stage project Management, the 10 project management knowledge and the lecture interaction with student.</t>
  </si>
  <si>
    <t>Lecturer was effective and on point.</t>
  </si>
  <si>
    <t>The lecturer gave practical examples and made the class enjoyable</t>
  </si>
  <si>
    <t>Suggestions</t>
  </si>
  <si>
    <t>I don’t think the coronavirus pandemic took anything away from the way the module was delivered. The lecturer and her assistant did a very good job.</t>
  </si>
  <si>
    <t xml:space="preserve">More practical videos be used as additional learning tools. </t>
  </si>
  <si>
    <t>I’m satisfied with the teaching and learning experience of this module</t>
  </si>
  <si>
    <t>If the practical example of a project step by step can be elaborated in class that would be great.</t>
  </si>
  <si>
    <t>She must continue to do the excellent job</t>
  </si>
  <si>
    <t>Class tests be announced at least a week before due date.</t>
  </si>
  <si>
    <t>Zoom lectures where problematic due to network problems and break-up in different arrears.</t>
  </si>
  <si>
    <t>Make available lectures that were conducted on ZOOM.</t>
  </si>
  <si>
    <t xml:space="preserve">Contact sessions </t>
  </si>
  <si>
    <t>Spacing of classes and assessments should be planned in coordination with other modules.</t>
  </si>
  <si>
    <t xml:space="preserve">The teaching and learning experience in this module as great and I wish COVID-19 had not happened because I would have enjoyed the experience more. Thank you Prof for the great module. The PowerPoint Presentation were on point and did not feel like using the textbook. </t>
  </si>
  <si>
    <t>Building team skills and motivating students by giving goods marks</t>
  </si>
  <si>
    <t xml:space="preserve">Mix sessions (contact and zoom) will help very much. A Diploma or high certificate on Project Management will be helpful. Just compare with other Universities.  </t>
  </si>
  <si>
    <t>Keep on being true and genuine</t>
  </si>
  <si>
    <t>A couple of face to face modules would’ve been awesome, but given the circumstances we understand why it was online.</t>
  </si>
  <si>
    <t xml:space="preserve">To assign dates to the tests/ quizzes in advance to make it possible for planning. The dates between the first test and the second was a stretch. </t>
  </si>
  <si>
    <t>eFundi are an appropriate platform to conduct the completion of studies, interaction through blended learning will be more suitable for part time students.</t>
  </si>
  <si>
    <t>Continue to use zoom especially for part-time.</t>
  </si>
  <si>
    <t xml:space="preserve"> Project Management GPRM 521 PART TIME- Prof Yvonne Du Plessis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</si>
</sst>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14"/>
      <color theme="1"/>
      <name val="Arial"/>
      <family val="2"/>
    </font>
    <font>
      <b/>
      <i/>
      <sz val="14"/>
      <color theme="1"/>
      <name val="Arial"/>
      <family val="2"/>
    </font>
    <font>
      <sz val="14"/>
      <color theme="1"/>
      <name val="Arial"/>
      <family val="2"/>
    </font>
    <font>
      <sz val="10"/>
      <color theme="1"/>
      <name val="Arial"/>
      <family val="2"/>
    </font>
    <font>
      <sz val="7"/>
      <color theme="1"/>
      <name val="Times New Roman"/>
      <family val="1"/>
    </font>
    <font>
      <sz val="12"/>
      <color theme="1"/>
      <name val="Arial"/>
      <family val="2"/>
    </font>
  </fonts>
  <fills count="2">
    <fill>
      <patternFill patternType="none"/>
    </fill>
    <fill>
      <patternFill patternType="gray125"/>
    </fill>
  </fills>
  <borders count="1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51">
    <xf numFmtId="0" fontId="0" fillId="0" borderId="0" xfId="0"/>
    <xf numFmtId="0" fontId="1" fillId="0" borderId="0" xfId="0" applyFont="1"/>
    <xf numFmtId="0" fontId="1" fillId="0" borderId="0" xfId="0" applyFont="1" applyAlignment="1">
      <alignment horizontal="justify" vertical="center"/>
    </xf>
    <xf numFmtId="1" fontId="1" fillId="0" borderId="0" xfId="0" applyNumberFormat="1" applyFont="1" applyBorder="1" applyAlignment="1"/>
    <xf numFmtId="164" fontId="1" fillId="0" borderId="6" xfId="0" applyNumberFormat="1" applyFont="1" applyBorder="1" applyAlignment="1">
      <alignment horizontal="center"/>
    </xf>
    <xf numFmtId="2" fontId="1" fillId="0" borderId="7" xfId="0" applyNumberFormat="1" applyFont="1" applyBorder="1" applyAlignment="1">
      <alignment horizontal="center"/>
    </xf>
    <xf numFmtId="1" fontId="1" fillId="0" borderId="7" xfId="0" applyNumberFormat="1" applyFont="1" applyBorder="1" applyAlignment="1">
      <alignment horizontal="center"/>
    </xf>
    <xf numFmtId="0" fontId="1" fillId="0" borderId="7" xfId="0" applyNumberFormat="1" applyFont="1" applyBorder="1" applyAlignment="1">
      <alignment horizontal="center"/>
    </xf>
    <xf numFmtId="1" fontId="1" fillId="0" borderId="0" xfId="0" applyNumberFormat="1" applyFont="1" applyBorder="1" applyAlignment="1">
      <alignment horizontal="center"/>
    </xf>
    <xf numFmtId="0" fontId="2" fillId="0" borderId="0" xfId="0" applyFont="1"/>
    <xf numFmtId="164" fontId="2" fillId="0" borderId="6" xfId="0" applyNumberFormat="1" applyFont="1" applyBorder="1" applyAlignment="1">
      <alignment horizontal="center"/>
    </xf>
    <xf numFmtId="164" fontId="2" fillId="0" borderId="7" xfId="0" applyNumberFormat="1" applyFont="1" applyBorder="1" applyAlignment="1">
      <alignment horizontal="center"/>
    </xf>
    <xf numFmtId="1" fontId="2" fillId="0" borderId="7" xfId="0" applyNumberFormat="1" applyFont="1" applyBorder="1" applyAlignment="1">
      <alignment horizontal="center"/>
    </xf>
    <xf numFmtId="0" fontId="3" fillId="0" borderId="6" xfId="0" applyFont="1" applyBorder="1"/>
    <xf numFmtId="0" fontId="1" fillId="0" borderId="8" xfId="0" applyFont="1" applyBorder="1"/>
    <xf numFmtId="164" fontId="3" fillId="0" borderId="6" xfId="0" applyNumberFormat="1" applyFont="1" applyBorder="1" applyAlignment="1">
      <alignment horizontal="center"/>
    </xf>
    <xf numFmtId="164" fontId="3" fillId="0" borderId="7" xfId="0" applyNumberFormat="1" applyFont="1" applyBorder="1" applyAlignment="1">
      <alignment horizontal="center"/>
    </xf>
    <xf numFmtId="0" fontId="3" fillId="0" borderId="7" xfId="0" applyNumberFormat="1" applyFont="1" applyBorder="1" applyAlignment="1">
      <alignment horizontal="center"/>
    </xf>
    <xf numFmtId="1" fontId="3" fillId="0" borderId="7" xfId="0" applyNumberFormat="1" applyFont="1" applyBorder="1" applyAlignment="1">
      <alignment horizontal="center"/>
    </xf>
    <xf numFmtId="1" fontId="3" fillId="0" borderId="9" xfId="0" applyNumberFormat="1" applyFont="1" applyBorder="1" applyAlignment="1">
      <alignment horizontal="center"/>
    </xf>
    <xf numFmtId="1" fontId="3" fillId="0" borderId="0" xfId="0" applyNumberFormat="1" applyFont="1" applyBorder="1" applyAlignment="1">
      <alignment horizontal="center"/>
    </xf>
    <xf numFmtId="0" fontId="3" fillId="0" borderId="0" xfId="0" applyFont="1"/>
    <xf numFmtId="164" fontId="3" fillId="0" borderId="10" xfId="0" applyNumberFormat="1" applyFont="1" applyBorder="1" applyAlignment="1">
      <alignment horizontal="center"/>
    </xf>
    <xf numFmtId="164" fontId="3" fillId="0" borderId="11" xfId="0" applyNumberFormat="1" applyFont="1" applyBorder="1" applyAlignment="1">
      <alignment horizontal="center"/>
    </xf>
    <xf numFmtId="0" fontId="3" fillId="0" borderId="11" xfId="0" applyNumberFormat="1" applyFont="1" applyBorder="1" applyAlignment="1">
      <alignment horizontal="center"/>
    </xf>
    <xf numFmtId="1" fontId="3" fillId="0" borderId="11" xfId="0" applyNumberFormat="1" applyFont="1" applyBorder="1" applyAlignment="1">
      <alignment horizontal="center"/>
    </xf>
    <xf numFmtId="1" fontId="3" fillId="0" borderId="12" xfId="0" applyNumberFormat="1" applyFont="1" applyBorder="1" applyAlignment="1">
      <alignment horizontal="center"/>
    </xf>
    <xf numFmtId="164" fontId="1" fillId="0" borderId="0" xfId="0" applyNumberFormat="1" applyFont="1" applyAlignment="1">
      <alignment horizontal="center"/>
    </xf>
    <xf numFmtId="2" fontId="1" fillId="0" borderId="0" xfId="0" applyNumberFormat="1" applyFont="1" applyAlignment="1">
      <alignment horizontal="center"/>
    </xf>
    <xf numFmtId="1" fontId="1" fillId="0" borderId="0" xfId="0" applyNumberFormat="1" applyFont="1" applyAlignment="1">
      <alignment horizontal="center"/>
    </xf>
    <xf numFmtId="1" fontId="3" fillId="0" borderId="0" xfId="0" applyNumberFormat="1" applyFont="1" applyAlignment="1">
      <alignment horizontal="center"/>
    </xf>
    <xf numFmtId="0" fontId="3" fillId="0" borderId="7" xfId="0" applyFont="1" applyBorder="1"/>
    <xf numFmtId="0" fontId="3" fillId="0" borderId="7" xfId="0" applyFont="1" applyBorder="1" applyAlignment="1">
      <alignment horizontal="justify" vertical="center"/>
    </xf>
    <xf numFmtId="164" fontId="3" fillId="0" borderId="0" xfId="0" applyNumberFormat="1" applyFont="1" applyAlignment="1">
      <alignment horizontal="center"/>
    </xf>
    <xf numFmtId="2" fontId="3" fillId="0" borderId="0" xfId="0" applyNumberFormat="1" applyFont="1" applyAlignment="1">
      <alignment horizontal="center"/>
    </xf>
    <xf numFmtId="0" fontId="1" fillId="0" borderId="0" xfId="0" applyFont="1" applyFill="1" applyBorder="1"/>
    <xf numFmtId="0" fontId="4" fillId="0" borderId="13" xfId="0" applyFont="1" applyBorder="1" applyAlignment="1">
      <alignment horizontal="left" vertical="center" wrapText="1" indent="3"/>
    </xf>
    <xf numFmtId="0" fontId="4" fillId="0" borderId="14" xfId="0" applyFont="1" applyBorder="1" applyAlignment="1">
      <alignment horizontal="left" vertical="center" wrapText="1" indent="3"/>
    </xf>
    <xf numFmtId="0" fontId="6" fillId="0" borderId="14" xfId="0" applyFont="1" applyBorder="1" applyAlignment="1">
      <alignment horizontal="left" vertical="center" wrapText="1" indent="3"/>
    </xf>
    <xf numFmtId="0" fontId="6" fillId="0" borderId="13" xfId="0" applyFont="1" applyBorder="1" applyAlignment="1">
      <alignment horizontal="left" vertical="center" wrapText="1" indent="3"/>
    </xf>
    <xf numFmtId="0" fontId="6" fillId="0" borderId="7" xfId="0" applyFont="1" applyFill="1" applyBorder="1" applyAlignment="1">
      <alignment wrapText="1"/>
    </xf>
    <xf numFmtId="0" fontId="6" fillId="0" borderId="7" xfId="0" applyFont="1" applyFill="1" applyBorder="1" applyAlignment="1">
      <alignment vertical="center" wrapText="1"/>
    </xf>
    <xf numFmtId="0" fontId="6" fillId="0" borderId="7" xfId="0" applyFont="1" applyFill="1" applyBorder="1" applyAlignment="1">
      <alignment vertical="center"/>
    </xf>
    <xf numFmtId="0" fontId="6" fillId="0" borderId="7" xfId="0" applyFont="1" applyFill="1" applyBorder="1"/>
    <xf numFmtId="0" fontId="1" fillId="0" borderId="7" xfId="0" applyFont="1" applyFill="1" applyBorder="1" applyAlignment="1">
      <alignment horizontal="center"/>
    </xf>
    <xf numFmtId="164" fontId="1" fillId="0" borderId="1" xfId="0" applyNumberFormat="1" applyFont="1" applyBorder="1" applyAlignment="1">
      <alignment horizontal="center"/>
    </xf>
    <xf numFmtId="164" fontId="1" fillId="0" borderId="2" xfId="0" applyNumberFormat="1" applyFont="1" applyBorder="1" applyAlignment="1">
      <alignment horizontal="center"/>
    </xf>
    <xf numFmtId="164" fontId="1" fillId="0" borderId="3" xfId="0" applyNumberFormat="1" applyFont="1" applyBorder="1" applyAlignment="1">
      <alignment horizontal="center"/>
    </xf>
    <xf numFmtId="1" fontId="1" fillId="0" borderId="4" xfId="0" applyNumberFormat="1" applyFont="1" applyBorder="1" applyAlignment="1">
      <alignment horizontal="center"/>
    </xf>
    <xf numFmtId="1" fontId="1" fillId="0" borderId="5" xfId="0" applyNumberFormat="1" applyFont="1" applyBorder="1" applyAlignment="1">
      <alignment horizontal="center"/>
    </xf>
    <xf numFmtId="0" fontId="1"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C66"/>
  <sheetViews>
    <sheetView tabSelected="1" zoomScale="70" zoomScaleNormal="70" workbookViewId="0">
      <selection activeCell="B1" sqref="B1"/>
    </sheetView>
  </sheetViews>
  <sheetFormatPr defaultColWidth="9.109375" defaultRowHeight="17.399999999999999" x14ac:dyDescent="0.3"/>
  <cols>
    <col min="1" max="1" width="6.88671875" style="21" customWidth="1"/>
    <col min="2" max="2" width="120.6640625" style="1" customWidth="1"/>
    <col min="3" max="3" width="12.5546875" style="27" bestFit="1" customWidth="1"/>
    <col min="4" max="4" width="12" style="28" bestFit="1" customWidth="1"/>
    <col min="5" max="5" width="7.44140625" style="29" customWidth="1"/>
    <col min="6" max="6" width="6.33203125" style="29" bestFit="1" customWidth="1"/>
    <col min="7" max="7" width="6.88671875" style="29" bestFit="1" customWidth="1"/>
    <col min="8" max="9" width="5.33203125" style="29" bestFit="1" customWidth="1"/>
    <col min="10" max="11" width="6.77734375" style="29" customWidth="1"/>
    <col min="12" max="20" width="3" style="30" bestFit="1" customWidth="1"/>
    <col min="21" max="82" width="4.44140625" style="30" bestFit="1" customWidth="1"/>
    <col min="83" max="83" width="4.44140625" style="30" customWidth="1"/>
    <col min="84" max="110" width="4.44140625" style="30" bestFit="1" customWidth="1"/>
    <col min="111" max="289" width="6" style="30" bestFit="1" customWidth="1"/>
    <col min="290" max="16384" width="9.109375" style="21"/>
  </cols>
  <sheetData>
    <row r="1" spans="1:289" s="1" customFormat="1" x14ac:dyDescent="0.3">
      <c r="B1" s="2" t="s">
        <v>95</v>
      </c>
      <c r="C1" s="45"/>
      <c r="D1" s="46"/>
      <c r="E1" s="46"/>
      <c r="F1" s="46"/>
      <c r="G1" s="46"/>
      <c r="H1" s="46"/>
      <c r="I1" s="46"/>
      <c r="J1" s="46"/>
      <c r="K1" s="47"/>
      <c r="L1" s="48" t="s">
        <v>1</v>
      </c>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row>
    <row r="2" spans="1:289" s="1" customFormat="1" x14ac:dyDescent="0.3">
      <c r="C2" s="4" t="s">
        <v>2</v>
      </c>
      <c r="D2" s="5" t="s">
        <v>3</v>
      </c>
      <c r="E2" s="6" t="s">
        <v>4</v>
      </c>
      <c r="F2" s="7" t="s">
        <v>5</v>
      </c>
      <c r="G2" s="7" t="s">
        <v>6</v>
      </c>
      <c r="H2" s="7" t="s">
        <v>7</v>
      </c>
      <c r="I2" s="7" t="s">
        <v>8</v>
      </c>
      <c r="J2" s="7" t="s">
        <v>9</v>
      </c>
      <c r="K2" s="7" t="s">
        <v>10</v>
      </c>
      <c r="L2" s="6">
        <v>1</v>
      </c>
      <c r="M2" s="6">
        <v>2</v>
      </c>
      <c r="N2" s="6">
        <v>3</v>
      </c>
      <c r="O2" s="6">
        <v>4</v>
      </c>
      <c r="P2" s="6">
        <v>5</v>
      </c>
      <c r="Q2" s="6">
        <v>6</v>
      </c>
      <c r="R2" s="6">
        <v>7</v>
      </c>
      <c r="S2" s="6">
        <v>8</v>
      </c>
      <c r="T2" s="6">
        <v>9</v>
      </c>
      <c r="U2" s="6">
        <v>10</v>
      </c>
      <c r="V2" s="6">
        <v>11</v>
      </c>
      <c r="W2" s="6">
        <v>12</v>
      </c>
      <c r="X2" s="6">
        <v>13</v>
      </c>
      <c r="Y2" s="6">
        <v>14</v>
      </c>
      <c r="Z2" s="6">
        <v>15</v>
      </c>
      <c r="AA2" s="6">
        <v>16</v>
      </c>
      <c r="AB2" s="6">
        <v>17</v>
      </c>
      <c r="AC2" s="6">
        <v>18</v>
      </c>
      <c r="AD2" s="6">
        <v>19</v>
      </c>
      <c r="AE2" s="6">
        <v>20</v>
      </c>
      <c r="AF2" s="6">
        <v>21</v>
      </c>
      <c r="AG2" s="6">
        <v>22</v>
      </c>
      <c r="AH2" s="6">
        <v>23</v>
      </c>
      <c r="AI2" s="6">
        <v>24</v>
      </c>
      <c r="AJ2" s="6">
        <v>25</v>
      </c>
      <c r="AK2" s="6">
        <v>26</v>
      </c>
      <c r="AL2" s="6">
        <v>27</v>
      </c>
      <c r="AM2" s="6">
        <v>28</v>
      </c>
      <c r="AN2" s="6">
        <v>29</v>
      </c>
      <c r="AO2" s="6">
        <v>30</v>
      </c>
      <c r="AP2" s="6">
        <v>31</v>
      </c>
      <c r="AQ2" s="6">
        <v>32</v>
      </c>
      <c r="AR2" s="6">
        <v>33</v>
      </c>
      <c r="AS2" s="6">
        <v>34</v>
      </c>
      <c r="AT2" s="6">
        <v>35</v>
      </c>
      <c r="AU2" s="6">
        <v>36</v>
      </c>
      <c r="AV2" s="6">
        <v>37</v>
      </c>
      <c r="AW2" s="6">
        <v>38</v>
      </c>
      <c r="AX2" s="6">
        <v>39</v>
      </c>
      <c r="AY2" s="6">
        <v>40</v>
      </c>
      <c r="AZ2" s="6">
        <v>41</v>
      </c>
      <c r="BA2" s="6">
        <v>42</v>
      </c>
      <c r="BB2" s="6">
        <v>43</v>
      </c>
      <c r="BC2" s="6">
        <v>44</v>
      </c>
      <c r="BD2" s="6">
        <v>45</v>
      </c>
      <c r="BE2" s="6">
        <v>46</v>
      </c>
      <c r="BF2" s="6">
        <v>47</v>
      </c>
      <c r="BG2" s="6">
        <v>48</v>
      </c>
      <c r="BH2" s="6">
        <v>49</v>
      </c>
      <c r="BI2" s="6">
        <v>50</v>
      </c>
      <c r="BJ2" s="6">
        <v>51</v>
      </c>
      <c r="BK2" s="6">
        <v>52</v>
      </c>
      <c r="BL2" s="6">
        <v>53</v>
      </c>
      <c r="BM2" s="6">
        <v>54</v>
      </c>
      <c r="BN2" s="6">
        <v>55</v>
      </c>
      <c r="BO2" s="6">
        <v>56</v>
      </c>
      <c r="BP2" s="6">
        <v>57</v>
      </c>
      <c r="BQ2" s="6">
        <v>58</v>
      </c>
      <c r="BR2" s="6">
        <v>59</v>
      </c>
      <c r="BS2" s="6">
        <v>60</v>
      </c>
      <c r="BT2" s="6">
        <v>61</v>
      </c>
      <c r="BU2" s="6">
        <v>62</v>
      </c>
      <c r="BV2" s="6">
        <v>63</v>
      </c>
      <c r="BW2" s="6">
        <v>64</v>
      </c>
      <c r="BX2" s="6">
        <v>65</v>
      </c>
      <c r="BY2" s="6">
        <v>66</v>
      </c>
      <c r="BZ2" s="6">
        <v>67</v>
      </c>
      <c r="CA2" s="6">
        <v>68</v>
      </c>
      <c r="CB2" s="6">
        <v>69</v>
      </c>
      <c r="CC2" s="6">
        <v>70</v>
      </c>
      <c r="CD2" s="6">
        <v>71</v>
      </c>
      <c r="CE2" s="6">
        <v>72</v>
      </c>
      <c r="CF2" s="6">
        <v>73</v>
      </c>
      <c r="CG2" s="6">
        <v>74</v>
      </c>
      <c r="CH2" s="6">
        <v>75</v>
      </c>
      <c r="CI2" s="6">
        <v>76</v>
      </c>
      <c r="CJ2" s="6">
        <v>77</v>
      </c>
      <c r="CK2" s="6">
        <v>78</v>
      </c>
      <c r="CL2" s="6">
        <v>79</v>
      </c>
      <c r="CM2" s="6">
        <v>80</v>
      </c>
      <c r="CN2" s="6">
        <v>81</v>
      </c>
      <c r="CO2" s="6">
        <v>82</v>
      </c>
      <c r="CP2" s="6">
        <v>83</v>
      </c>
      <c r="CQ2" s="6">
        <v>84</v>
      </c>
      <c r="CR2" s="6">
        <v>85</v>
      </c>
      <c r="CS2" s="6">
        <v>86</v>
      </c>
      <c r="CT2" s="6">
        <v>87</v>
      </c>
      <c r="CU2" s="6">
        <v>88</v>
      </c>
      <c r="CV2" s="6">
        <v>89</v>
      </c>
      <c r="CW2" s="6">
        <v>90</v>
      </c>
      <c r="CX2" s="6">
        <v>91</v>
      </c>
      <c r="CY2" s="6">
        <v>92</v>
      </c>
      <c r="CZ2" s="6">
        <v>93</v>
      </c>
      <c r="DA2" s="6">
        <v>94</v>
      </c>
      <c r="DB2" s="6">
        <v>95</v>
      </c>
      <c r="DC2" s="6">
        <v>96</v>
      </c>
      <c r="DD2" s="6">
        <v>97</v>
      </c>
      <c r="DE2" s="6">
        <v>98</v>
      </c>
      <c r="DF2" s="6">
        <v>99</v>
      </c>
      <c r="DG2" s="6">
        <v>100</v>
      </c>
      <c r="DH2" s="6">
        <v>101</v>
      </c>
      <c r="DI2" s="6">
        <v>102</v>
      </c>
      <c r="DJ2" s="6">
        <v>103</v>
      </c>
      <c r="DK2" s="6">
        <v>104</v>
      </c>
      <c r="DL2" s="6">
        <v>105</v>
      </c>
      <c r="DM2" s="6">
        <v>106</v>
      </c>
      <c r="DN2" s="6">
        <v>107</v>
      </c>
      <c r="DO2" s="6">
        <v>108</v>
      </c>
      <c r="DP2" s="6">
        <v>109</v>
      </c>
      <c r="DQ2" s="6">
        <v>110</v>
      </c>
      <c r="DR2" s="6">
        <v>111</v>
      </c>
      <c r="DS2" s="6">
        <v>112</v>
      </c>
      <c r="DT2" s="6">
        <v>113</v>
      </c>
      <c r="DU2" s="6">
        <v>114</v>
      </c>
      <c r="DV2" s="6">
        <v>115</v>
      </c>
      <c r="DW2" s="6">
        <v>116</v>
      </c>
      <c r="DX2" s="6">
        <v>117</v>
      </c>
      <c r="DY2" s="6">
        <v>118</v>
      </c>
      <c r="DZ2" s="6">
        <v>119</v>
      </c>
      <c r="EA2" s="6">
        <v>120</v>
      </c>
      <c r="EB2" s="6">
        <v>121</v>
      </c>
      <c r="EC2" s="6">
        <v>122</v>
      </c>
      <c r="ED2" s="6">
        <v>123</v>
      </c>
      <c r="EE2" s="6">
        <v>124</v>
      </c>
      <c r="EF2" s="6">
        <v>125</v>
      </c>
      <c r="EG2" s="6">
        <v>126</v>
      </c>
      <c r="EH2" s="6">
        <v>127</v>
      </c>
      <c r="EI2" s="6">
        <v>128</v>
      </c>
      <c r="EJ2" s="6">
        <v>129</v>
      </c>
      <c r="EK2" s="6">
        <v>130</v>
      </c>
      <c r="EL2" s="6">
        <v>131</v>
      </c>
      <c r="EM2" s="6">
        <v>132</v>
      </c>
      <c r="EN2" s="6">
        <v>133</v>
      </c>
      <c r="EO2" s="6">
        <v>134</v>
      </c>
      <c r="EP2" s="6">
        <v>135</v>
      </c>
      <c r="EQ2" s="6">
        <v>136</v>
      </c>
      <c r="ER2" s="6">
        <v>137</v>
      </c>
      <c r="ES2" s="6">
        <v>138</v>
      </c>
      <c r="ET2" s="6">
        <v>139</v>
      </c>
      <c r="EU2" s="6">
        <v>140</v>
      </c>
      <c r="EV2" s="6">
        <v>141</v>
      </c>
      <c r="EW2" s="6">
        <v>142</v>
      </c>
      <c r="EX2" s="6">
        <v>143</v>
      </c>
      <c r="EY2" s="6">
        <v>144</v>
      </c>
      <c r="EZ2" s="6">
        <v>145</v>
      </c>
      <c r="FA2" s="6">
        <v>146</v>
      </c>
      <c r="FB2" s="6">
        <v>147</v>
      </c>
      <c r="FC2" s="6">
        <v>148</v>
      </c>
      <c r="FD2" s="6">
        <v>149</v>
      </c>
      <c r="FE2" s="6">
        <v>150</v>
      </c>
      <c r="FF2" s="6">
        <v>151</v>
      </c>
      <c r="FG2" s="6">
        <v>152</v>
      </c>
      <c r="FH2" s="6">
        <v>153</v>
      </c>
      <c r="FI2" s="6">
        <v>154</v>
      </c>
      <c r="FJ2" s="6">
        <v>155</v>
      </c>
      <c r="FK2" s="6">
        <v>156</v>
      </c>
      <c r="FL2" s="6">
        <v>157</v>
      </c>
      <c r="FM2" s="6">
        <v>158</v>
      </c>
      <c r="FN2" s="6">
        <v>159</v>
      </c>
      <c r="FO2" s="6">
        <v>160</v>
      </c>
      <c r="FP2" s="6">
        <v>161</v>
      </c>
      <c r="FQ2" s="6">
        <v>162</v>
      </c>
      <c r="FR2" s="6">
        <v>163</v>
      </c>
      <c r="FS2" s="6">
        <v>164</v>
      </c>
      <c r="FT2" s="6">
        <v>165</v>
      </c>
      <c r="FU2" s="6">
        <v>166</v>
      </c>
      <c r="FV2" s="6">
        <v>167</v>
      </c>
      <c r="FW2" s="6">
        <v>168</v>
      </c>
      <c r="FX2" s="6">
        <v>169</v>
      </c>
      <c r="FY2" s="6">
        <v>170</v>
      </c>
      <c r="FZ2" s="6">
        <v>171</v>
      </c>
      <c r="GA2" s="6">
        <v>172</v>
      </c>
      <c r="GB2" s="6">
        <v>173</v>
      </c>
      <c r="GC2" s="6">
        <v>174</v>
      </c>
      <c r="GD2" s="6">
        <v>175</v>
      </c>
      <c r="GE2" s="6">
        <v>176</v>
      </c>
      <c r="GF2" s="6">
        <v>177</v>
      </c>
      <c r="GG2" s="6">
        <v>178</v>
      </c>
      <c r="GH2" s="6">
        <v>179</v>
      </c>
      <c r="GI2" s="6">
        <v>180</v>
      </c>
      <c r="GJ2" s="6">
        <v>181</v>
      </c>
      <c r="GK2" s="6">
        <v>182</v>
      </c>
      <c r="GL2" s="6">
        <v>183</v>
      </c>
      <c r="GM2" s="6">
        <v>184</v>
      </c>
      <c r="GN2" s="6">
        <v>185</v>
      </c>
      <c r="GO2" s="6">
        <v>186</v>
      </c>
      <c r="GP2" s="6">
        <v>187</v>
      </c>
      <c r="GQ2" s="6">
        <v>188</v>
      </c>
      <c r="GR2" s="6">
        <v>189</v>
      </c>
      <c r="GS2" s="6">
        <v>190</v>
      </c>
      <c r="GT2" s="6">
        <v>191</v>
      </c>
      <c r="GU2" s="6">
        <v>192</v>
      </c>
      <c r="GV2" s="6">
        <v>193</v>
      </c>
      <c r="GW2" s="6">
        <v>194</v>
      </c>
      <c r="GX2" s="6">
        <v>195</v>
      </c>
      <c r="GY2" s="6">
        <v>196</v>
      </c>
      <c r="GZ2" s="6">
        <v>197</v>
      </c>
      <c r="HA2" s="6">
        <v>198</v>
      </c>
      <c r="HB2" s="6">
        <v>199</v>
      </c>
      <c r="HC2" s="6">
        <v>200</v>
      </c>
      <c r="HD2" s="6">
        <v>201</v>
      </c>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row>
    <row r="3" spans="1:289" s="1" customFormat="1" ht="18" thickBot="1" x14ac:dyDescent="0.35">
      <c r="B3" s="9" t="s">
        <v>11</v>
      </c>
      <c r="C3" s="10">
        <f>AVERAGE(C4:C23)</f>
        <v>3.6439458689458695</v>
      </c>
      <c r="D3" s="11">
        <f>AVERAGE(D4:D23)</f>
        <v>0.49025015367701519</v>
      </c>
      <c r="E3" s="11">
        <v>4</v>
      </c>
      <c r="F3" s="11">
        <f t="shared" ref="F3:K3" si="0">AVERAGE(F4:F23)</f>
        <v>2.75</v>
      </c>
      <c r="G3" s="11">
        <f t="shared" si="0"/>
        <v>4</v>
      </c>
      <c r="H3" s="12">
        <f t="shared" si="0"/>
        <v>0</v>
      </c>
      <c r="I3" s="12">
        <f t="shared" si="0"/>
        <v>0.94729344729344722</v>
      </c>
      <c r="J3" s="12">
        <f t="shared" si="0"/>
        <v>33.710826210826205</v>
      </c>
      <c r="K3" s="12">
        <f t="shared" si="0"/>
        <v>65.341880341880341</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row>
    <row r="4" spans="1:289" ht="18" thickBot="1" x14ac:dyDescent="0.35">
      <c r="A4" s="13">
        <v>1</v>
      </c>
      <c r="B4" s="36" t="s">
        <v>39</v>
      </c>
      <c r="C4" s="15">
        <f t="shared" ref="C4:C23" si="1">AVERAGE(L4:CB4)</f>
        <v>3.7037037037037037</v>
      </c>
      <c r="D4" s="16">
        <f t="shared" ref="D4:D23" si="2">_xlfn.STDEV.P(L4:CB4)</f>
        <v>0.45662325947918342</v>
      </c>
      <c r="E4" s="17">
        <f>COUNT(L4:FJ4)</f>
        <v>27</v>
      </c>
      <c r="F4" s="17">
        <f t="shared" ref="F4:F23" si="3">MIN(L4:CB4)</f>
        <v>3</v>
      </c>
      <c r="G4" s="17">
        <f t="shared" ref="G4:G23" si="4">MAX(L4:CB4)</f>
        <v>4</v>
      </c>
      <c r="H4" s="18">
        <f>COUNTIF($L4:$DE4,1)/$E4*100</f>
        <v>0</v>
      </c>
      <c r="I4" s="18">
        <f>COUNTIF($L4:$DE4,2)/$E4*100</f>
        <v>0</v>
      </c>
      <c r="J4" s="18">
        <f>COUNTIF($L4:$DE4,3)/$E4*100</f>
        <v>29.629629629629626</v>
      </c>
      <c r="K4" s="19">
        <f>COUNTIF($L4:$DE4,4)/$E4*100</f>
        <v>70.370370370370367</v>
      </c>
      <c r="L4" s="6">
        <v>4</v>
      </c>
      <c r="M4" s="30">
        <v>4</v>
      </c>
      <c r="N4" s="18">
        <v>3</v>
      </c>
      <c r="O4" s="18">
        <v>4</v>
      </c>
      <c r="P4" s="18">
        <v>4</v>
      </c>
      <c r="Q4" s="18">
        <v>4</v>
      </c>
      <c r="R4" s="18">
        <v>4</v>
      </c>
      <c r="S4" s="18">
        <v>3</v>
      </c>
      <c r="T4" s="18">
        <v>4</v>
      </c>
      <c r="U4" s="18">
        <v>3</v>
      </c>
      <c r="V4" s="18">
        <v>3</v>
      </c>
      <c r="W4" s="18">
        <v>4</v>
      </c>
      <c r="X4" s="18">
        <v>4</v>
      </c>
      <c r="Y4" s="18">
        <v>4</v>
      </c>
      <c r="Z4" s="18">
        <v>3</v>
      </c>
      <c r="AA4" s="18">
        <v>4</v>
      </c>
      <c r="AB4" s="18">
        <v>3</v>
      </c>
      <c r="AC4" s="18">
        <v>4</v>
      </c>
      <c r="AD4" s="18">
        <v>4</v>
      </c>
      <c r="AE4" s="18">
        <v>3</v>
      </c>
      <c r="AF4" s="18">
        <v>4</v>
      </c>
      <c r="AG4" s="18">
        <v>4</v>
      </c>
      <c r="AH4" s="18">
        <v>4</v>
      </c>
      <c r="AI4" s="18">
        <v>4</v>
      </c>
      <c r="AJ4" s="18">
        <v>3</v>
      </c>
      <c r="AK4" s="18">
        <v>4</v>
      </c>
      <c r="AL4" s="18">
        <v>4</v>
      </c>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row>
    <row r="5" spans="1:289" ht="18" thickBot="1" x14ac:dyDescent="0.35">
      <c r="A5" s="13">
        <v>2</v>
      </c>
      <c r="B5" s="38" t="s">
        <v>40</v>
      </c>
      <c r="C5" s="15">
        <f t="shared" si="1"/>
        <v>3.6296296296296298</v>
      </c>
      <c r="D5" s="16">
        <f t="shared" si="2"/>
        <v>0.48290388186686289</v>
      </c>
      <c r="E5" s="17">
        <f t="shared" ref="E5:E23" si="5">COUNT(L5:FJ5)</f>
        <v>27</v>
      </c>
      <c r="F5" s="17">
        <f t="shared" si="3"/>
        <v>3</v>
      </c>
      <c r="G5" s="17">
        <f t="shared" si="4"/>
        <v>4</v>
      </c>
      <c r="H5" s="18">
        <f t="shared" ref="H5:H23" si="6">COUNTIF($L5:$DE5,1)/$E5*100</f>
        <v>0</v>
      </c>
      <c r="I5" s="18">
        <f t="shared" ref="I5:I23" si="7">COUNTIF($L5:$DE5,2)/$E5*100</f>
        <v>0</v>
      </c>
      <c r="J5" s="18">
        <f t="shared" ref="J5:J23" si="8">COUNTIF($L5:$DE5,3)/$E5*100</f>
        <v>37.037037037037038</v>
      </c>
      <c r="K5" s="19">
        <f t="shared" ref="K5:K23" si="9">COUNTIF($L5:$DE5,4)/$E5*100</f>
        <v>62.962962962962962</v>
      </c>
      <c r="L5" s="6">
        <v>4</v>
      </c>
      <c r="M5" s="18">
        <v>3</v>
      </c>
      <c r="N5" s="18">
        <v>3</v>
      </c>
      <c r="O5" s="18">
        <v>4</v>
      </c>
      <c r="P5" s="18">
        <v>4</v>
      </c>
      <c r="Q5" s="18">
        <v>4</v>
      </c>
      <c r="R5" s="18">
        <v>4</v>
      </c>
      <c r="S5" s="18">
        <v>3</v>
      </c>
      <c r="T5" s="18">
        <v>4</v>
      </c>
      <c r="U5" s="18">
        <v>3</v>
      </c>
      <c r="V5" s="18">
        <v>3</v>
      </c>
      <c r="W5" s="18">
        <v>4</v>
      </c>
      <c r="X5" s="18">
        <v>3</v>
      </c>
      <c r="Y5" s="18">
        <v>4</v>
      </c>
      <c r="Z5" s="18">
        <v>3</v>
      </c>
      <c r="AA5" s="18">
        <v>4</v>
      </c>
      <c r="AB5" s="18">
        <v>3</v>
      </c>
      <c r="AC5" s="18">
        <v>4</v>
      </c>
      <c r="AD5" s="18">
        <v>4</v>
      </c>
      <c r="AE5" s="18">
        <v>3</v>
      </c>
      <c r="AF5" s="18">
        <v>4</v>
      </c>
      <c r="AG5" s="18">
        <v>4</v>
      </c>
      <c r="AH5" s="18">
        <v>4</v>
      </c>
      <c r="AI5" s="18">
        <v>4</v>
      </c>
      <c r="AJ5" s="18">
        <v>3</v>
      </c>
      <c r="AK5" s="18">
        <v>4</v>
      </c>
      <c r="AL5" s="18">
        <v>4</v>
      </c>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row>
    <row r="6" spans="1:289" ht="18" thickBot="1" x14ac:dyDescent="0.35">
      <c r="A6" s="13">
        <v>3</v>
      </c>
      <c r="B6" s="38" t="s">
        <v>41</v>
      </c>
      <c r="C6" s="15">
        <f t="shared" si="1"/>
        <v>3.7407407407407409</v>
      </c>
      <c r="D6" s="16">
        <f t="shared" si="2"/>
        <v>0.43822813208145306</v>
      </c>
      <c r="E6" s="17">
        <f t="shared" si="5"/>
        <v>27</v>
      </c>
      <c r="F6" s="17">
        <f t="shared" si="3"/>
        <v>3</v>
      </c>
      <c r="G6" s="17">
        <f t="shared" si="4"/>
        <v>4</v>
      </c>
      <c r="H6" s="18">
        <f t="shared" si="6"/>
        <v>0</v>
      </c>
      <c r="I6" s="18">
        <f t="shared" si="7"/>
        <v>0</v>
      </c>
      <c r="J6" s="18">
        <f t="shared" si="8"/>
        <v>25.925925925925924</v>
      </c>
      <c r="K6" s="19">
        <f t="shared" si="9"/>
        <v>74.074074074074076</v>
      </c>
      <c r="L6" s="6">
        <v>4</v>
      </c>
      <c r="M6" s="18">
        <v>4</v>
      </c>
      <c r="N6" s="18">
        <v>3</v>
      </c>
      <c r="O6" s="18">
        <v>4</v>
      </c>
      <c r="P6" s="18">
        <v>4</v>
      </c>
      <c r="Q6" s="18">
        <v>4</v>
      </c>
      <c r="R6" s="18">
        <v>4</v>
      </c>
      <c r="S6" s="18">
        <v>3</v>
      </c>
      <c r="T6" s="18">
        <v>4</v>
      </c>
      <c r="U6" s="18">
        <v>4</v>
      </c>
      <c r="V6" s="18">
        <v>3</v>
      </c>
      <c r="W6" s="18">
        <v>4</v>
      </c>
      <c r="X6" s="18">
        <v>3</v>
      </c>
      <c r="Y6" s="18">
        <v>4</v>
      </c>
      <c r="Z6" s="18">
        <v>3</v>
      </c>
      <c r="AA6" s="18">
        <v>4</v>
      </c>
      <c r="AB6" s="18">
        <v>4</v>
      </c>
      <c r="AC6" s="18">
        <v>4</v>
      </c>
      <c r="AD6" s="18">
        <v>4</v>
      </c>
      <c r="AE6" s="18">
        <v>3</v>
      </c>
      <c r="AF6" s="18">
        <v>4</v>
      </c>
      <c r="AG6" s="18">
        <v>3</v>
      </c>
      <c r="AH6" s="18">
        <v>4</v>
      </c>
      <c r="AI6" s="18">
        <v>4</v>
      </c>
      <c r="AJ6" s="18">
        <v>4</v>
      </c>
      <c r="AK6" s="18">
        <v>4</v>
      </c>
      <c r="AL6" s="18">
        <v>4</v>
      </c>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row>
    <row r="7" spans="1:289" ht="18" thickBot="1" x14ac:dyDescent="0.35">
      <c r="A7" s="13">
        <v>4</v>
      </c>
      <c r="B7" s="38" t="s">
        <v>42</v>
      </c>
      <c r="C7" s="15">
        <f t="shared" si="1"/>
        <v>3.6296296296296298</v>
      </c>
      <c r="D7" s="16">
        <f t="shared" si="2"/>
        <v>0.48290388186686289</v>
      </c>
      <c r="E7" s="17">
        <f t="shared" si="5"/>
        <v>27</v>
      </c>
      <c r="F7" s="17">
        <f t="shared" si="3"/>
        <v>3</v>
      </c>
      <c r="G7" s="17">
        <f t="shared" si="4"/>
        <v>4</v>
      </c>
      <c r="H7" s="18">
        <f t="shared" si="6"/>
        <v>0</v>
      </c>
      <c r="I7" s="18">
        <f t="shared" si="7"/>
        <v>0</v>
      </c>
      <c r="J7" s="18">
        <f t="shared" si="8"/>
        <v>37.037037037037038</v>
      </c>
      <c r="K7" s="19">
        <f t="shared" si="9"/>
        <v>62.962962962962962</v>
      </c>
      <c r="L7" s="6">
        <v>4</v>
      </c>
      <c r="M7" s="18">
        <v>3</v>
      </c>
      <c r="N7" s="18">
        <v>3</v>
      </c>
      <c r="O7" s="18">
        <v>4</v>
      </c>
      <c r="P7" s="18">
        <v>3</v>
      </c>
      <c r="Q7" s="18">
        <v>4</v>
      </c>
      <c r="R7" s="18">
        <v>4</v>
      </c>
      <c r="S7" s="18">
        <v>3</v>
      </c>
      <c r="T7" s="18">
        <v>4</v>
      </c>
      <c r="U7" s="18">
        <v>4</v>
      </c>
      <c r="V7" s="18">
        <v>3</v>
      </c>
      <c r="W7" s="18">
        <v>3</v>
      </c>
      <c r="X7" s="18">
        <v>3</v>
      </c>
      <c r="Y7" s="18">
        <v>4</v>
      </c>
      <c r="Z7" s="18">
        <v>3</v>
      </c>
      <c r="AA7" s="18">
        <v>4</v>
      </c>
      <c r="AB7" s="18">
        <v>4</v>
      </c>
      <c r="AC7" s="18">
        <v>4</v>
      </c>
      <c r="AD7" s="18">
        <v>4</v>
      </c>
      <c r="AE7" s="18">
        <v>3</v>
      </c>
      <c r="AF7" s="18">
        <v>4</v>
      </c>
      <c r="AG7" s="18">
        <v>4</v>
      </c>
      <c r="AH7" s="18">
        <v>4</v>
      </c>
      <c r="AI7" s="18">
        <v>4</v>
      </c>
      <c r="AJ7" s="18">
        <v>3</v>
      </c>
      <c r="AK7" s="18">
        <v>4</v>
      </c>
      <c r="AL7" s="18">
        <v>4</v>
      </c>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row>
    <row r="8" spans="1:289" ht="18" thickBot="1" x14ac:dyDescent="0.35">
      <c r="A8" s="13">
        <v>5</v>
      </c>
      <c r="B8" s="38" t="s">
        <v>43</v>
      </c>
      <c r="C8" s="15">
        <f t="shared" si="1"/>
        <v>3.5925925925925926</v>
      </c>
      <c r="D8" s="16">
        <f t="shared" si="2"/>
        <v>0.49135182079339257</v>
      </c>
      <c r="E8" s="17">
        <f t="shared" si="5"/>
        <v>27</v>
      </c>
      <c r="F8" s="17">
        <f t="shared" si="3"/>
        <v>3</v>
      </c>
      <c r="G8" s="17">
        <f t="shared" si="4"/>
        <v>4</v>
      </c>
      <c r="H8" s="18">
        <f t="shared" si="6"/>
        <v>0</v>
      </c>
      <c r="I8" s="18">
        <f t="shared" si="7"/>
        <v>0</v>
      </c>
      <c r="J8" s="18">
        <f t="shared" si="8"/>
        <v>40.74074074074074</v>
      </c>
      <c r="K8" s="19">
        <f t="shared" si="9"/>
        <v>59.259259259259252</v>
      </c>
      <c r="L8" s="6">
        <v>4</v>
      </c>
      <c r="M8" s="18">
        <v>3</v>
      </c>
      <c r="N8" s="18">
        <v>3</v>
      </c>
      <c r="O8" s="18">
        <v>3</v>
      </c>
      <c r="P8" s="18">
        <v>4</v>
      </c>
      <c r="Q8" s="18">
        <v>4</v>
      </c>
      <c r="R8" s="18">
        <v>4</v>
      </c>
      <c r="S8" s="18">
        <v>3</v>
      </c>
      <c r="T8" s="18">
        <v>4</v>
      </c>
      <c r="U8" s="18">
        <v>3</v>
      </c>
      <c r="V8" s="18">
        <v>3</v>
      </c>
      <c r="W8" s="18">
        <v>3</v>
      </c>
      <c r="X8" s="18">
        <v>3</v>
      </c>
      <c r="Y8" s="18">
        <v>4</v>
      </c>
      <c r="Z8" s="18">
        <v>3</v>
      </c>
      <c r="AA8" s="18">
        <v>4</v>
      </c>
      <c r="AB8" s="18">
        <v>3</v>
      </c>
      <c r="AC8" s="18">
        <v>4</v>
      </c>
      <c r="AD8" s="18">
        <v>4</v>
      </c>
      <c r="AE8" s="18">
        <v>3</v>
      </c>
      <c r="AF8" s="18">
        <v>4</v>
      </c>
      <c r="AG8" s="18">
        <v>4</v>
      </c>
      <c r="AH8" s="18">
        <v>4</v>
      </c>
      <c r="AI8" s="18">
        <v>4</v>
      </c>
      <c r="AJ8" s="18">
        <v>4</v>
      </c>
      <c r="AK8" s="18">
        <v>4</v>
      </c>
      <c r="AL8" s="18">
        <v>4</v>
      </c>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row>
    <row r="9" spans="1:289" ht="18" thickBot="1" x14ac:dyDescent="0.35">
      <c r="A9" s="13">
        <v>6</v>
      </c>
      <c r="B9" s="38" t="s">
        <v>44</v>
      </c>
      <c r="C9" s="15">
        <f t="shared" si="1"/>
        <v>3.7777777777777777</v>
      </c>
      <c r="D9" s="16">
        <f t="shared" si="2"/>
        <v>0.41573970964154905</v>
      </c>
      <c r="E9" s="17">
        <f t="shared" si="5"/>
        <v>27</v>
      </c>
      <c r="F9" s="17">
        <f t="shared" si="3"/>
        <v>3</v>
      </c>
      <c r="G9" s="17">
        <f t="shared" si="4"/>
        <v>4</v>
      </c>
      <c r="H9" s="18">
        <f t="shared" si="6"/>
        <v>0</v>
      </c>
      <c r="I9" s="18">
        <f t="shared" si="7"/>
        <v>0</v>
      </c>
      <c r="J9" s="18">
        <f t="shared" si="8"/>
        <v>22.222222222222221</v>
      </c>
      <c r="K9" s="19">
        <f t="shared" si="9"/>
        <v>77.777777777777786</v>
      </c>
      <c r="L9" s="6">
        <v>4</v>
      </c>
      <c r="M9" s="18">
        <v>4</v>
      </c>
      <c r="N9" s="18">
        <v>3</v>
      </c>
      <c r="O9" s="18">
        <v>4</v>
      </c>
      <c r="P9" s="18">
        <v>4</v>
      </c>
      <c r="Q9" s="18">
        <v>4</v>
      </c>
      <c r="R9" s="18">
        <v>4</v>
      </c>
      <c r="S9" s="18">
        <v>3</v>
      </c>
      <c r="T9" s="18">
        <v>4</v>
      </c>
      <c r="U9" s="18">
        <v>4</v>
      </c>
      <c r="V9" s="18">
        <v>3</v>
      </c>
      <c r="W9" s="18">
        <v>4</v>
      </c>
      <c r="X9" s="18">
        <v>3</v>
      </c>
      <c r="Y9" s="18">
        <v>4</v>
      </c>
      <c r="Z9" s="18">
        <v>3</v>
      </c>
      <c r="AA9" s="18">
        <v>4</v>
      </c>
      <c r="AB9" s="18">
        <v>4</v>
      </c>
      <c r="AC9" s="18">
        <v>4</v>
      </c>
      <c r="AD9" s="18">
        <v>4</v>
      </c>
      <c r="AE9" s="18">
        <v>3</v>
      </c>
      <c r="AF9" s="18">
        <v>4</v>
      </c>
      <c r="AG9" s="18">
        <v>4</v>
      </c>
      <c r="AH9" s="18">
        <v>4</v>
      </c>
      <c r="AI9" s="18">
        <v>4</v>
      </c>
      <c r="AJ9" s="18">
        <v>4</v>
      </c>
      <c r="AK9" s="18">
        <v>4</v>
      </c>
      <c r="AL9" s="18">
        <v>4</v>
      </c>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row>
    <row r="10" spans="1:289" ht="18" thickBot="1" x14ac:dyDescent="0.35">
      <c r="A10" s="13">
        <v>7</v>
      </c>
      <c r="B10" s="38" t="s">
        <v>45</v>
      </c>
      <c r="C10" s="15">
        <f t="shared" si="1"/>
        <v>3.4814814814814814</v>
      </c>
      <c r="D10" s="16">
        <f t="shared" si="2"/>
        <v>0.56897375910137837</v>
      </c>
      <c r="E10" s="17">
        <f t="shared" si="5"/>
        <v>27</v>
      </c>
      <c r="F10" s="17">
        <f t="shared" si="3"/>
        <v>2</v>
      </c>
      <c r="G10" s="17">
        <f t="shared" si="4"/>
        <v>4</v>
      </c>
      <c r="H10" s="18">
        <f t="shared" si="6"/>
        <v>0</v>
      </c>
      <c r="I10" s="18">
        <f t="shared" si="7"/>
        <v>3.7037037037037033</v>
      </c>
      <c r="J10" s="18">
        <f t="shared" si="8"/>
        <v>44.444444444444443</v>
      </c>
      <c r="K10" s="19">
        <f t="shared" si="9"/>
        <v>51.851851851851848</v>
      </c>
      <c r="L10" s="6">
        <v>4</v>
      </c>
      <c r="M10" s="18">
        <v>3</v>
      </c>
      <c r="N10" s="18">
        <v>3</v>
      </c>
      <c r="O10" s="18">
        <v>4</v>
      </c>
      <c r="P10" s="18">
        <v>2</v>
      </c>
      <c r="Q10" s="18">
        <v>4</v>
      </c>
      <c r="R10" s="18">
        <v>4</v>
      </c>
      <c r="S10" s="18">
        <v>3</v>
      </c>
      <c r="T10" s="18">
        <v>4</v>
      </c>
      <c r="U10" s="18">
        <v>3</v>
      </c>
      <c r="V10" s="18">
        <v>3</v>
      </c>
      <c r="W10" s="18">
        <v>3</v>
      </c>
      <c r="X10" s="18">
        <v>3</v>
      </c>
      <c r="Y10" s="18">
        <v>4</v>
      </c>
      <c r="Z10" s="18">
        <v>3</v>
      </c>
      <c r="AA10" s="18">
        <v>3</v>
      </c>
      <c r="AB10" s="18">
        <v>3</v>
      </c>
      <c r="AC10" s="18">
        <v>4</v>
      </c>
      <c r="AD10" s="18">
        <v>4</v>
      </c>
      <c r="AE10" s="18">
        <v>3</v>
      </c>
      <c r="AF10" s="18">
        <v>4</v>
      </c>
      <c r="AG10" s="18">
        <v>4</v>
      </c>
      <c r="AH10" s="18">
        <v>4</v>
      </c>
      <c r="AI10" s="18">
        <v>4</v>
      </c>
      <c r="AJ10" s="18">
        <v>3</v>
      </c>
      <c r="AK10" s="18">
        <v>4</v>
      </c>
      <c r="AL10" s="18">
        <v>4</v>
      </c>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c r="KA10" s="20"/>
      <c r="KB10" s="20"/>
      <c r="KC10" s="20"/>
    </row>
    <row r="11" spans="1:289" ht="18" thickBot="1" x14ac:dyDescent="0.35">
      <c r="A11" s="13">
        <v>8</v>
      </c>
      <c r="B11" s="37" t="s">
        <v>46</v>
      </c>
      <c r="C11" s="15">
        <f t="shared" si="1"/>
        <v>3.5925925925925926</v>
      </c>
      <c r="D11" s="16">
        <f t="shared" si="2"/>
        <v>0.56169447733715183</v>
      </c>
      <c r="E11" s="17">
        <f t="shared" si="5"/>
        <v>27</v>
      </c>
      <c r="F11" s="17">
        <f t="shared" si="3"/>
        <v>2</v>
      </c>
      <c r="G11" s="17">
        <f t="shared" si="4"/>
        <v>4</v>
      </c>
      <c r="H11" s="18">
        <f t="shared" si="6"/>
        <v>0</v>
      </c>
      <c r="I11" s="18">
        <f t="shared" si="7"/>
        <v>3.7037037037037033</v>
      </c>
      <c r="J11" s="18">
        <f t="shared" si="8"/>
        <v>33.333333333333329</v>
      </c>
      <c r="K11" s="19">
        <f t="shared" si="9"/>
        <v>62.962962962962962</v>
      </c>
      <c r="L11" s="18">
        <v>4</v>
      </c>
      <c r="M11" s="18">
        <v>4</v>
      </c>
      <c r="N11" s="18">
        <v>3</v>
      </c>
      <c r="O11" s="18">
        <v>4</v>
      </c>
      <c r="P11" s="18">
        <v>4</v>
      </c>
      <c r="Q11" s="18">
        <v>3</v>
      </c>
      <c r="R11" s="18">
        <v>4</v>
      </c>
      <c r="S11" s="18">
        <v>3</v>
      </c>
      <c r="T11" s="18">
        <v>4</v>
      </c>
      <c r="U11" s="18">
        <v>3</v>
      </c>
      <c r="V11" s="18">
        <v>3</v>
      </c>
      <c r="W11" s="18">
        <v>4</v>
      </c>
      <c r="X11" s="18">
        <v>3</v>
      </c>
      <c r="Y11" s="18">
        <v>4</v>
      </c>
      <c r="Z11" s="18">
        <v>3</v>
      </c>
      <c r="AA11" s="18">
        <v>4</v>
      </c>
      <c r="AB11" s="18">
        <v>3</v>
      </c>
      <c r="AC11" s="18">
        <v>4</v>
      </c>
      <c r="AD11" s="18">
        <v>4</v>
      </c>
      <c r="AE11" s="18">
        <v>3</v>
      </c>
      <c r="AF11" s="18">
        <v>4</v>
      </c>
      <c r="AG11" s="18">
        <v>4</v>
      </c>
      <c r="AH11" s="18">
        <v>4</v>
      </c>
      <c r="AI11" s="18">
        <v>4</v>
      </c>
      <c r="AJ11" s="18">
        <v>2</v>
      </c>
      <c r="AK11" s="18">
        <v>4</v>
      </c>
      <c r="AL11" s="18">
        <v>4</v>
      </c>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row>
    <row r="12" spans="1:289" ht="18" thickBot="1" x14ac:dyDescent="0.35">
      <c r="A12" s="13">
        <v>9</v>
      </c>
      <c r="B12" s="39" t="s">
        <v>47</v>
      </c>
      <c r="C12" s="15">
        <f t="shared" si="1"/>
        <v>3.6923076923076925</v>
      </c>
      <c r="D12" s="16">
        <f t="shared" si="2"/>
        <v>0.46153846153846156</v>
      </c>
      <c r="E12" s="17">
        <f t="shared" si="5"/>
        <v>26</v>
      </c>
      <c r="F12" s="17">
        <f t="shared" si="3"/>
        <v>3</v>
      </c>
      <c r="G12" s="17">
        <f t="shared" si="4"/>
        <v>4</v>
      </c>
      <c r="H12" s="18">
        <f t="shared" si="6"/>
        <v>0</v>
      </c>
      <c r="I12" s="18">
        <f t="shared" si="7"/>
        <v>0</v>
      </c>
      <c r="J12" s="18">
        <f t="shared" si="8"/>
        <v>30.76923076923077</v>
      </c>
      <c r="K12" s="19">
        <f t="shared" si="9"/>
        <v>69.230769230769226</v>
      </c>
      <c r="L12" s="18">
        <v>4</v>
      </c>
      <c r="M12" s="18">
        <v>4</v>
      </c>
      <c r="N12" s="18">
        <v>3</v>
      </c>
      <c r="O12" s="18">
        <v>3</v>
      </c>
      <c r="P12" s="18">
        <v>4</v>
      </c>
      <c r="Q12" s="18">
        <v>4</v>
      </c>
      <c r="R12" s="18">
        <v>4</v>
      </c>
      <c r="S12" s="18">
        <v>3</v>
      </c>
      <c r="T12" s="18">
        <v>4</v>
      </c>
      <c r="U12" s="18"/>
      <c r="V12" s="18">
        <v>3</v>
      </c>
      <c r="W12" s="18">
        <v>4</v>
      </c>
      <c r="X12" s="18">
        <v>4</v>
      </c>
      <c r="Y12" s="18">
        <v>4</v>
      </c>
      <c r="Z12" s="18">
        <v>3</v>
      </c>
      <c r="AA12" s="18">
        <v>4</v>
      </c>
      <c r="AB12" s="18">
        <v>4</v>
      </c>
      <c r="AC12" s="18">
        <v>4</v>
      </c>
      <c r="AD12" s="18">
        <v>4</v>
      </c>
      <c r="AE12" s="18">
        <v>3</v>
      </c>
      <c r="AF12" s="18">
        <v>4</v>
      </c>
      <c r="AG12" s="18">
        <v>4</v>
      </c>
      <c r="AH12" s="18">
        <v>4</v>
      </c>
      <c r="AI12" s="18">
        <v>4</v>
      </c>
      <c r="AJ12" s="18">
        <v>3</v>
      </c>
      <c r="AK12" s="18">
        <v>4</v>
      </c>
      <c r="AL12" s="18">
        <v>3</v>
      </c>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row>
    <row r="13" spans="1:289" ht="18" thickBot="1" x14ac:dyDescent="0.35">
      <c r="A13" s="13">
        <v>10</v>
      </c>
      <c r="B13" s="37" t="s">
        <v>48</v>
      </c>
      <c r="C13" s="15">
        <f t="shared" si="1"/>
        <v>3.7692307692307692</v>
      </c>
      <c r="D13" s="16">
        <f t="shared" si="2"/>
        <v>0.42132504423474315</v>
      </c>
      <c r="E13" s="17">
        <f t="shared" si="5"/>
        <v>26</v>
      </c>
      <c r="F13" s="17">
        <f t="shared" si="3"/>
        <v>3</v>
      </c>
      <c r="G13" s="17">
        <f t="shared" si="4"/>
        <v>4</v>
      </c>
      <c r="H13" s="18">
        <f t="shared" si="6"/>
        <v>0</v>
      </c>
      <c r="I13" s="18">
        <f t="shared" si="7"/>
        <v>0</v>
      </c>
      <c r="J13" s="18">
        <f t="shared" si="8"/>
        <v>23.076923076923077</v>
      </c>
      <c r="K13" s="19">
        <f t="shared" si="9"/>
        <v>76.923076923076934</v>
      </c>
      <c r="L13" s="18">
        <v>4</v>
      </c>
      <c r="M13" s="18">
        <v>4</v>
      </c>
      <c r="N13" s="18">
        <v>3</v>
      </c>
      <c r="O13" s="18">
        <v>4</v>
      </c>
      <c r="P13" s="18">
        <v>4</v>
      </c>
      <c r="Q13" s="18">
        <v>4</v>
      </c>
      <c r="R13" s="18">
        <v>4</v>
      </c>
      <c r="S13" s="18">
        <v>3</v>
      </c>
      <c r="T13" s="18">
        <v>4</v>
      </c>
      <c r="U13" s="18"/>
      <c r="V13" s="18">
        <v>3</v>
      </c>
      <c r="W13" s="18">
        <v>4</v>
      </c>
      <c r="X13" s="18">
        <v>4</v>
      </c>
      <c r="Y13" s="18">
        <v>4</v>
      </c>
      <c r="Z13" s="18">
        <v>3</v>
      </c>
      <c r="AA13" s="18">
        <v>4</v>
      </c>
      <c r="AB13" s="18">
        <v>4</v>
      </c>
      <c r="AC13" s="18">
        <v>4</v>
      </c>
      <c r="AD13" s="18">
        <v>4</v>
      </c>
      <c r="AE13" s="18">
        <v>3</v>
      </c>
      <c r="AF13" s="18">
        <v>4</v>
      </c>
      <c r="AG13" s="18">
        <v>4</v>
      </c>
      <c r="AH13" s="18">
        <v>4</v>
      </c>
      <c r="AI13" s="18">
        <v>4</v>
      </c>
      <c r="AJ13" s="18">
        <v>4</v>
      </c>
      <c r="AK13" s="18">
        <v>4</v>
      </c>
      <c r="AL13" s="18">
        <v>3</v>
      </c>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row>
    <row r="14" spans="1:289" ht="18" thickBot="1" x14ac:dyDescent="0.35">
      <c r="A14" s="13">
        <v>11</v>
      </c>
      <c r="B14" s="37" t="s">
        <v>49</v>
      </c>
      <c r="C14" s="15">
        <f t="shared" si="1"/>
        <v>3.5769230769230771</v>
      </c>
      <c r="D14" s="16">
        <f t="shared" si="2"/>
        <v>0.56657384087139362</v>
      </c>
      <c r="E14" s="17">
        <f t="shared" si="5"/>
        <v>26</v>
      </c>
      <c r="F14" s="17">
        <f t="shared" si="3"/>
        <v>2</v>
      </c>
      <c r="G14" s="17">
        <f t="shared" si="4"/>
        <v>4</v>
      </c>
      <c r="H14" s="18">
        <f t="shared" si="6"/>
        <v>0</v>
      </c>
      <c r="I14" s="18">
        <f t="shared" si="7"/>
        <v>3.8461538461538463</v>
      </c>
      <c r="J14" s="18">
        <f t="shared" si="8"/>
        <v>34.615384615384613</v>
      </c>
      <c r="K14" s="19">
        <f t="shared" si="9"/>
        <v>61.53846153846154</v>
      </c>
      <c r="L14" s="18">
        <v>3</v>
      </c>
      <c r="M14" s="18">
        <v>4</v>
      </c>
      <c r="N14" s="18">
        <v>3</v>
      </c>
      <c r="O14" s="18">
        <v>4</v>
      </c>
      <c r="P14" s="18">
        <v>4</v>
      </c>
      <c r="Q14" s="18">
        <v>4</v>
      </c>
      <c r="R14" s="18">
        <v>4</v>
      </c>
      <c r="S14" s="18">
        <v>3</v>
      </c>
      <c r="T14" s="18">
        <v>4</v>
      </c>
      <c r="U14" s="18"/>
      <c r="V14" s="18">
        <v>3</v>
      </c>
      <c r="W14" s="18">
        <v>4</v>
      </c>
      <c r="X14" s="18">
        <v>2</v>
      </c>
      <c r="Y14" s="18">
        <v>4</v>
      </c>
      <c r="Z14" s="18">
        <v>3</v>
      </c>
      <c r="AA14" s="18">
        <v>4</v>
      </c>
      <c r="AB14" s="18">
        <v>3</v>
      </c>
      <c r="AC14" s="18">
        <v>4</v>
      </c>
      <c r="AD14" s="18">
        <v>4</v>
      </c>
      <c r="AE14" s="18">
        <v>3</v>
      </c>
      <c r="AF14" s="18">
        <v>4</v>
      </c>
      <c r="AG14" s="18">
        <v>4</v>
      </c>
      <c r="AH14" s="18">
        <v>4</v>
      </c>
      <c r="AI14" s="18">
        <v>4</v>
      </c>
      <c r="AJ14" s="18">
        <v>3</v>
      </c>
      <c r="AK14" s="18">
        <v>4</v>
      </c>
      <c r="AL14" s="18">
        <v>3</v>
      </c>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row>
    <row r="15" spans="1:289" ht="18" thickBot="1" x14ac:dyDescent="0.35">
      <c r="A15" s="13">
        <v>12</v>
      </c>
      <c r="B15" s="37" t="s">
        <v>50</v>
      </c>
      <c r="C15" s="15">
        <f t="shared" si="1"/>
        <v>3.6538461538461537</v>
      </c>
      <c r="D15" s="16">
        <f t="shared" si="2"/>
        <v>0.47574295680203776</v>
      </c>
      <c r="E15" s="17">
        <f t="shared" si="5"/>
        <v>26</v>
      </c>
      <c r="F15" s="17">
        <f t="shared" si="3"/>
        <v>3</v>
      </c>
      <c r="G15" s="17">
        <f t="shared" si="4"/>
        <v>4</v>
      </c>
      <c r="H15" s="18">
        <f t="shared" si="6"/>
        <v>0</v>
      </c>
      <c r="I15" s="18">
        <f t="shared" si="7"/>
        <v>0</v>
      </c>
      <c r="J15" s="18">
        <f t="shared" si="8"/>
        <v>34.615384615384613</v>
      </c>
      <c r="K15" s="19">
        <f t="shared" si="9"/>
        <v>65.384615384615387</v>
      </c>
      <c r="L15" s="18">
        <v>4</v>
      </c>
      <c r="M15" s="18">
        <v>4</v>
      </c>
      <c r="N15" s="18">
        <v>3</v>
      </c>
      <c r="O15" s="18">
        <v>4</v>
      </c>
      <c r="P15" s="18">
        <v>4</v>
      </c>
      <c r="Q15" s="18">
        <v>4</v>
      </c>
      <c r="R15" s="18">
        <v>4</v>
      </c>
      <c r="S15" s="18">
        <v>3</v>
      </c>
      <c r="T15" s="18">
        <v>4</v>
      </c>
      <c r="U15" s="18"/>
      <c r="V15" s="18">
        <v>3</v>
      </c>
      <c r="W15" s="18">
        <v>3</v>
      </c>
      <c r="X15" s="18">
        <v>3</v>
      </c>
      <c r="Y15" s="18">
        <v>4</v>
      </c>
      <c r="Z15" s="18">
        <v>3</v>
      </c>
      <c r="AA15" s="18">
        <v>4</v>
      </c>
      <c r="AB15" s="18">
        <v>3</v>
      </c>
      <c r="AC15" s="18">
        <v>4</v>
      </c>
      <c r="AD15" s="18">
        <v>4</v>
      </c>
      <c r="AE15" s="18">
        <v>4</v>
      </c>
      <c r="AF15" s="18">
        <v>4</v>
      </c>
      <c r="AG15" s="18">
        <v>4</v>
      </c>
      <c r="AH15" s="18">
        <v>4</v>
      </c>
      <c r="AI15" s="18">
        <v>4</v>
      </c>
      <c r="AJ15" s="18">
        <v>4</v>
      </c>
      <c r="AK15" s="18">
        <v>3</v>
      </c>
      <c r="AL15" s="18">
        <v>3</v>
      </c>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row>
    <row r="16" spans="1:289" ht="18" thickBot="1" x14ac:dyDescent="0.35">
      <c r="A16" s="13">
        <v>13</v>
      </c>
      <c r="B16" s="36" t="s">
        <v>51</v>
      </c>
      <c r="C16" s="15">
        <f t="shared" si="1"/>
        <v>3.6923076923076925</v>
      </c>
      <c r="D16" s="16">
        <f t="shared" si="2"/>
        <v>0.46153846153846156</v>
      </c>
      <c r="E16" s="17">
        <f t="shared" si="5"/>
        <v>26</v>
      </c>
      <c r="F16" s="17">
        <f t="shared" si="3"/>
        <v>3</v>
      </c>
      <c r="G16" s="17">
        <f t="shared" si="4"/>
        <v>4</v>
      </c>
      <c r="H16" s="18">
        <f t="shared" si="6"/>
        <v>0</v>
      </c>
      <c r="I16" s="18">
        <f t="shared" si="7"/>
        <v>0</v>
      </c>
      <c r="J16" s="18">
        <f t="shared" si="8"/>
        <v>30.76923076923077</v>
      </c>
      <c r="K16" s="19">
        <f t="shared" si="9"/>
        <v>69.230769230769226</v>
      </c>
      <c r="L16" s="18">
        <v>4</v>
      </c>
      <c r="M16" s="18">
        <v>4</v>
      </c>
      <c r="N16" s="18">
        <v>3</v>
      </c>
      <c r="O16" s="18">
        <v>4</v>
      </c>
      <c r="P16" s="18">
        <v>4</v>
      </c>
      <c r="Q16" s="18">
        <v>4</v>
      </c>
      <c r="R16" s="18"/>
      <c r="S16" s="18">
        <v>3</v>
      </c>
      <c r="T16" s="18">
        <v>4</v>
      </c>
      <c r="U16" s="18">
        <v>3</v>
      </c>
      <c r="V16" s="18">
        <v>3</v>
      </c>
      <c r="W16" s="18">
        <v>4</v>
      </c>
      <c r="X16" s="18">
        <v>4</v>
      </c>
      <c r="Y16" s="18">
        <v>4</v>
      </c>
      <c r="Z16" s="18">
        <v>3</v>
      </c>
      <c r="AA16" s="18">
        <v>4</v>
      </c>
      <c r="AB16" s="18">
        <v>4</v>
      </c>
      <c r="AC16" s="18">
        <v>4</v>
      </c>
      <c r="AD16" s="18">
        <v>4</v>
      </c>
      <c r="AE16" s="18">
        <v>3</v>
      </c>
      <c r="AF16" s="18">
        <v>4</v>
      </c>
      <c r="AG16" s="18">
        <v>4</v>
      </c>
      <c r="AH16" s="18">
        <v>4</v>
      </c>
      <c r="AI16" s="18">
        <v>4</v>
      </c>
      <c r="AJ16" s="18">
        <v>3</v>
      </c>
      <c r="AK16" s="18">
        <v>4</v>
      </c>
      <c r="AL16" s="18">
        <v>3</v>
      </c>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row>
    <row r="17" spans="1:289" ht="18" thickBot="1" x14ac:dyDescent="0.35">
      <c r="A17" s="13">
        <v>14</v>
      </c>
      <c r="B17" s="38" t="s">
        <v>52</v>
      </c>
      <c r="C17" s="15">
        <f t="shared" si="1"/>
        <v>3.6538461538461537</v>
      </c>
      <c r="D17" s="16">
        <f t="shared" si="2"/>
        <v>0.47574295680203776</v>
      </c>
      <c r="E17" s="17">
        <f t="shared" si="5"/>
        <v>26</v>
      </c>
      <c r="F17" s="17">
        <f t="shared" si="3"/>
        <v>3</v>
      </c>
      <c r="G17" s="17">
        <f t="shared" si="4"/>
        <v>4</v>
      </c>
      <c r="H17" s="18">
        <f t="shared" si="6"/>
        <v>0</v>
      </c>
      <c r="I17" s="18">
        <f t="shared" si="7"/>
        <v>0</v>
      </c>
      <c r="J17" s="18">
        <f t="shared" si="8"/>
        <v>34.615384615384613</v>
      </c>
      <c r="K17" s="19">
        <f t="shared" si="9"/>
        <v>65.384615384615387</v>
      </c>
      <c r="L17" s="18">
        <v>4</v>
      </c>
      <c r="M17" s="18">
        <v>4</v>
      </c>
      <c r="N17" s="18">
        <v>3</v>
      </c>
      <c r="O17" s="18">
        <v>4</v>
      </c>
      <c r="P17" s="18">
        <v>4</v>
      </c>
      <c r="Q17" s="18">
        <v>4</v>
      </c>
      <c r="R17" s="18"/>
      <c r="S17" s="18">
        <v>3</v>
      </c>
      <c r="T17" s="18">
        <v>4</v>
      </c>
      <c r="U17" s="18">
        <v>3</v>
      </c>
      <c r="V17" s="18">
        <v>3</v>
      </c>
      <c r="W17" s="18">
        <v>4</v>
      </c>
      <c r="X17" s="18">
        <v>4</v>
      </c>
      <c r="Y17" s="18">
        <v>4</v>
      </c>
      <c r="Z17" s="18">
        <v>3</v>
      </c>
      <c r="AA17" s="18">
        <v>4</v>
      </c>
      <c r="AB17" s="18">
        <v>4</v>
      </c>
      <c r="AC17" s="18">
        <v>4</v>
      </c>
      <c r="AD17" s="18">
        <v>3</v>
      </c>
      <c r="AE17" s="18">
        <v>3</v>
      </c>
      <c r="AF17" s="18">
        <v>4</v>
      </c>
      <c r="AG17" s="18">
        <v>4</v>
      </c>
      <c r="AH17" s="18">
        <v>4</v>
      </c>
      <c r="AI17" s="18">
        <v>4</v>
      </c>
      <c r="AJ17" s="18">
        <v>3</v>
      </c>
      <c r="AK17" s="18">
        <v>4</v>
      </c>
      <c r="AL17" s="18">
        <v>3</v>
      </c>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row>
    <row r="18" spans="1:289" ht="18" thickBot="1" x14ac:dyDescent="0.35">
      <c r="A18" s="13">
        <v>15</v>
      </c>
      <c r="B18" s="38" t="s">
        <v>53</v>
      </c>
      <c r="C18" s="15">
        <f t="shared" si="1"/>
        <v>3.5769230769230771</v>
      </c>
      <c r="D18" s="16">
        <f t="shared" si="2"/>
        <v>0.56657384087139362</v>
      </c>
      <c r="E18" s="17">
        <f t="shared" si="5"/>
        <v>26</v>
      </c>
      <c r="F18" s="17">
        <f t="shared" si="3"/>
        <v>2</v>
      </c>
      <c r="G18" s="17">
        <f t="shared" si="4"/>
        <v>4</v>
      </c>
      <c r="H18" s="18">
        <f t="shared" si="6"/>
        <v>0</v>
      </c>
      <c r="I18" s="18">
        <f t="shared" si="7"/>
        <v>3.8461538461538463</v>
      </c>
      <c r="J18" s="18">
        <f t="shared" si="8"/>
        <v>34.615384615384613</v>
      </c>
      <c r="K18" s="19">
        <f t="shared" si="9"/>
        <v>61.53846153846154</v>
      </c>
      <c r="L18" s="18">
        <v>4</v>
      </c>
      <c r="M18" s="18">
        <v>3</v>
      </c>
      <c r="N18" s="18">
        <v>3</v>
      </c>
      <c r="O18" s="18">
        <v>4</v>
      </c>
      <c r="P18" s="18">
        <v>3</v>
      </c>
      <c r="Q18" s="18">
        <v>3</v>
      </c>
      <c r="R18" s="18"/>
      <c r="S18" s="18">
        <v>3</v>
      </c>
      <c r="T18" s="18">
        <v>4</v>
      </c>
      <c r="U18" s="18">
        <v>4</v>
      </c>
      <c r="V18" s="18">
        <v>3</v>
      </c>
      <c r="W18" s="18">
        <v>3</v>
      </c>
      <c r="X18" s="18">
        <v>4</v>
      </c>
      <c r="Y18" s="18">
        <v>4</v>
      </c>
      <c r="Z18" s="18">
        <v>3</v>
      </c>
      <c r="AA18" s="18">
        <v>4</v>
      </c>
      <c r="AB18" s="18">
        <v>4</v>
      </c>
      <c r="AC18" s="18">
        <v>4</v>
      </c>
      <c r="AD18" s="18">
        <v>4</v>
      </c>
      <c r="AE18" s="18">
        <v>3</v>
      </c>
      <c r="AF18" s="18">
        <v>4</v>
      </c>
      <c r="AG18" s="18">
        <v>4</v>
      </c>
      <c r="AH18" s="18">
        <v>4</v>
      </c>
      <c r="AI18" s="18">
        <v>4</v>
      </c>
      <c r="AJ18" s="18">
        <v>4</v>
      </c>
      <c r="AK18" s="18">
        <v>4</v>
      </c>
      <c r="AL18" s="18">
        <v>2</v>
      </c>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row>
    <row r="19" spans="1:289" ht="18" thickBot="1" x14ac:dyDescent="0.35">
      <c r="A19" s="13">
        <v>16</v>
      </c>
      <c r="B19" s="38" t="s">
        <v>54</v>
      </c>
      <c r="C19" s="15">
        <f t="shared" si="1"/>
        <v>3.6923076923076925</v>
      </c>
      <c r="D19" s="16">
        <f t="shared" si="2"/>
        <v>0.46153846153846156</v>
      </c>
      <c r="E19" s="17">
        <f t="shared" si="5"/>
        <v>26</v>
      </c>
      <c r="F19" s="17">
        <f t="shared" si="3"/>
        <v>3</v>
      </c>
      <c r="G19" s="17">
        <f t="shared" si="4"/>
        <v>4</v>
      </c>
      <c r="H19" s="18">
        <f t="shared" si="6"/>
        <v>0</v>
      </c>
      <c r="I19" s="18">
        <f t="shared" si="7"/>
        <v>0</v>
      </c>
      <c r="J19" s="18">
        <f t="shared" si="8"/>
        <v>30.76923076923077</v>
      </c>
      <c r="K19" s="19">
        <f t="shared" si="9"/>
        <v>69.230769230769226</v>
      </c>
      <c r="L19" s="18">
        <v>4</v>
      </c>
      <c r="M19" s="18">
        <v>4</v>
      </c>
      <c r="N19" s="18">
        <v>3</v>
      </c>
      <c r="O19" s="18">
        <v>4</v>
      </c>
      <c r="P19" s="18">
        <v>4</v>
      </c>
      <c r="Q19" s="18">
        <v>4</v>
      </c>
      <c r="R19" s="18"/>
      <c r="S19" s="18">
        <v>3</v>
      </c>
      <c r="T19" s="18">
        <v>4</v>
      </c>
      <c r="U19" s="18">
        <v>3</v>
      </c>
      <c r="V19" s="18">
        <v>3</v>
      </c>
      <c r="W19" s="18">
        <v>4</v>
      </c>
      <c r="X19" s="18">
        <v>4</v>
      </c>
      <c r="Y19" s="18">
        <v>4</v>
      </c>
      <c r="Z19" s="18">
        <v>3</v>
      </c>
      <c r="AA19" s="18">
        <v>4</v>
      </c>
      <c r="AB19" s="18">
        <v>3</v>
      </c>
      <c r="AC19" s="18">
        <v>4</v>
      </c>
      <c r="AD19" s="18">
        <v>4</v>
      </c>
      <c r="AE19" s="18">
        <v>3</v>
      </c>
      <c r="AF19" s="18">
        <v>4</v>
      </c>
      <c r="AG19" s="18">
        <v>4</v>
      </c>
      <c r="AH19" s="18">
        <v>4</v>
      </c>
      <c r="AI19" s="18">
        <v>4</v>
      </c>
      <c r="AJ19" s="18">
        <v>4</v>
      </c>
      <c r="AK19" s="18">
        <v>4</v>
      </c>
      <c r="AL19" s="18">
        <v>3</v>
      </c>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row>
    <row r="20" spans="1:289" ht="18" thickBot="1" x14ac:dyDescent="0.35">
      <c r="A20" s="13">
        <v>17</v>
      </c>
      <c r="B20" s="37" t="s">
        <v>55</v>
      </c>
      <c r="C20" s="15">
        <f t="shared" si="1"/>
        <v>3.6538461538461537</v>
      </c>
      <c r="D20" s="16">
        <f t="shared" si="2"/>
        <v>0.47574295680203776</v>
      </c>
      <c r="E20" s="17">
        <f t="shared" si="5"/>
        <v>26</v>
      </c>
      <c r="F20" s="17">
        <f t="shared" si="3"/>
        <v>3</v>
      </c>
      <c r="G20" s="17">
        <f t="shared" si="4"/>
        <v>4</v>
      </c>
      <c r="H20" s="18">
        <f t="shared" si="6"/>
        <v>0</v>
      </c>
      <c r="I20" s="18">
        <f t="shared" si="7"/>
        <v>0</v>
      </c>
      <c r="J20" s="18">
        <f t="shared" si="8"/>
        <v>34.615384615384613</v>
      </c>
      <c r="K20" s="19">
        <f t="shared" si="9"/>
        <v>65.384615384615387</v>
      </c>
      <c r="L20" s="18">
        <v>4</v>
      </c>
      <c r="M20" s="18">
        <v>4</v>
      </c>
      <c r="N20" s="18">
        <v>3</v>
      </c>
      <c r="O20" s="18">
        <v>4</v>
      </c>
      <c r="P20" s="18">
        <v>4</v>
      </c>
      <c r="Q20" s="18">
        <v>4</v>
      </c>
      <c r="R20" s="18"/>
      <c r="S20" s="18">
        <v>3</v>
      </c>
      <c r="T20" s="18">
        <v>4</v>
      </c>
      <c r="U20" s="18">
        <v>3</v>
      </c>
      <c r="V20" s="18">
        <v>3</v>
      </c>
      <c r="W20" s="18">
        <v>3</v>
      </c>
      <c r="X20" s="18">
        <v>4</v>
      </c>
      <c r="Y20" s="18">
        <v>4</v>
      </c>
      <c r="Z20" s="18">
        <v>3</v>
      </c>
      <c r="AA20" s="18">
        <v>4</v>
      </c>
      <c r="AB20" s="18">
        <v>3</v>
      </c>
      <c r="AC20" s="18">
        <v>4</v>
      </c>
      <c r="AD20" s="18">
        <v>4</v>
      </c>
      <c r="AE20" s="18">
        <v>3</v>
      </c>
      <c r="AF20" s="18">
        <v>4</v>
      </c>
      <c r="AG20" s="18">
        <v>4</v>
      </c>
      <c r="AH20" s="18">
        <v>4</v>
      </c>
      <c r="AI20" s="18">
        <v>4</v>
      </c>
      <c r="AJ20" s="18">
        <v>4</v>
      </c>
      <c r="AK20" s="18">
        <v>4</v>
      </c>
      <c r="AL20" s="18">
        <v>3</v>
      </c>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row>
    <row r="21" spans="1:289" ht="18" thickBot="1" x14ac:dyDescent="0.35">
      <c r="A21" s="13">
        <v>18</v>
      </c>
      <c r="B21" s="37" t="s">
        <v>56</v>
      </c>
      <c r="C21" s="15">
        <f t="shared" si="1"/>
        <v>3.5384615384615383</v>
      </c>
      <c r="D21" s="16">
        <f t="shared" si="2"/>
        <v>0.57047680669966638</v>
      </c>
      <c r="E21" s="17">
        <f t="shared" si="5"/>
        <v>26</v>
      </c>
      <c r="F21" s="17">
        <f t="shared" si="3"/>
        <v>2</v>
      </c>
      <c r="G21" s="17">
        <f t="shared" si="4"/>
        <v>4</v>
      </c>
      <c r="H21" s="18">
        <f t="shared" si="6"/>
        <v>0</v>
      </c>
      <c r="I21" s="18">
        <f t="shared" si="7"/>
        <v>3.8461538461538463</v>
      </c>
      <c r="J21" s="18">
        <f t="shared" si="8"/>
        <v>38.461538461538467</v>
      </c>
      <c r="K21" s="19">
        <f t="shared" si="9"/>
        <v>57.692307692307686</v>
      </c>
      <c r="L21" s="18">
        <v>3</v>
      </c>
      <c r="M21" s="18">
        <v>4</v>
      </c>
      <c r="N21" s="18">
        <v>3</v>
      </c>
      <c r="O21" s="18">
        <v>4</v>
      </c>
      <c r="P21" s="18">
        <v>4</v>
      </c>
      <c r="Q21" s="18">
        <v>3</v>
      </c>
      <c r="R21" s="18"/>
      <c r="S21" s="18">
        <v>3</v>
      </c>
      <c r="T21" s="18">
        <v>4</v>
      </c>
      <c r="U21" s="18">
        <v>3</v>
      </c>
      <c r="V21" s="18">
        <v>3</v>
      </c>
      <c r="W21" s="18">
        <v>4</v>
      </c>
      <c r="X21" s="18">
        <v>4</v>
      </c>
      <c r="Y21" s="18">
        <v>4</v>
      </c>
      <c r="Z21" s="18">
        <v>3</v>
      </c>
      <c r="AA21" s="18">
        <v>4</v>
      </c>
      <c r="AB21" s="18">
        <v>2</v>
      </c>
      <c r="AC21" s="18">
        <v>4</v>
      </c>
      <c r="AD21" s="18">
        <v>3</v>
      </c>
      <c r="AE21" s="18">
        <v>3</v>
      </c>
      <c r="AF21" s="18">
        <v>4</v>
      </c>
      <c r="AG21" s="18">
        <v>4</v>
      </c>
      <c r="AH21" s="18">
        <v>4</v>
      </c>
      <c r="AI21" s="18">
        <v>4</v>
      </c>
      <c r="AJ21" s="18">
        <v>4</v>
      </c>
      <c r="AK21" s="18">
        <v>4</v>
      </c>
      <c r="AL21" s="18">
        <v>3</v>
      </c>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row>
    <row r="22" spans="1:289" ht="18" thickBot="1" x14ac:dyDescent="0.35">
      <c r="A22" s="13">
        <v>19</v>
      </c>
      <c r="B22" s="37" t="s">
        <v>57</v>
      </c>
      <c r="C22" s="15">
        <f t="shared" si="1"/>
        <v>3.5769230769230771</v>
      </c>
      <c r="D22" s="16">
        <f t="shared" si="2"/>
        <v>0.49404740687173571</v>
      </c>
      <c r="E22" s="17">
        <f t="shared" si="5"/>
        <v>26</v>
      </c>
      <c r="F22" s="17">
        <f t="shared" si="3"/>
        <v>3</v>
      </c>
      <c r="G22" s="17">
        <f t="shared" si="4"/>
        <v>4</v>
      </c>
      <c r="H22" s="18">
        <f t="shared" si="6"/>
        <v>0</v>
      </c>
      <c r="I22" s="18">
        <f t="shared" si="7"/>
        <v>0</v>
      </c>
      <c r="J22" s="18">
        <f t="shared" si="8"/>
        <v>42.307692307692307</v>
      </c>
      <c r="K22" s="19">
        <f t="shared" si="9"/>
        <v>57.692307692307686</v>
      </c>
      <c r="L22" s="18">
        <v>3</v>
      </c>
      <c r="M22" s="18">
        <v>4</v>
      </c>
      <c r="N22" s="18">
        <v>3</v>
      </c>
      <c r="O22" s="18">
        <v>4</v>
      </c>
      <c r="P22" s="18">
        <v>4</v>
      </c>
      <c r="Q22" s="18">
        <v>4</v>
      </c>
      <c r="R22" s="18"/>
      <c r="S22" s="18">
        <v>3</v>
      </c>
      <c r="T22" s="18">
        <v>4</v>
      </c>
      <c r="U22" s="18">
        <v>3</v>
      </c>
      <c r="V22" s="18">
        <v>3</v>
      </c>
      <c r="W22" s="18">
        <v>4</v>
      </c>
      <c r="X22" s="18">
        <v>4</v>
      </c>
      <c r="Y22" s="18">
        <v>4</v>
      </c>
      <c r="Z22" s="18">
        <v>3</v>
      </c>
      <c r="AA22" s="18">
        <v>4</v>
      </c>
      <c r="AB22" s="18">
        <v>3</v>
      </c>
      <c r="AC22" s="18">
        <v>4</v>
      </c>
      <c r="AD22" s="18">
        <v>3</v>
      </c>
      <c r="AE22" s="18">
        <v>3</v>
      </c>
      <c r="AF22" s="18">
        <v>4</v>
      </c>
      <c r="AG22" s="18">
        <v>4</v>
      </c>
      <c r="AH22" s="18">
        <v>4</v>
      </c>
      <c r="AI22" s="18">
        <v>4</v>
      </c>
      <c r="AJ22" s="18">
        <v>3</v>
      </c>
      <c r="AK22" s="18">
        <v>4</v>
      </c>
      <c r="AL22" s="18">
        <v>3</v>
      </c>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row>
    <row r="23" spans="1:289" ht="18" thickBot="1" x14ac:dyDescent="0.35">
      <c r="A23" s="13">
        <v>20</v>
      </c>
      <c r="B23" s="37" t="s">
        <v>58</v>
      </c>
      <c r="C23" s="15">
        <f t="shared" si="1"/>
        <v>3.6538461538461537</v>
      </c>
      <c r="D23" s="16">
        <f t="shared" si="2"/>
        <v>0.47574295680203776</v>
      </c>
      <c r="E23" s="17">
        <f t="shared" si="5"/>
        <v>26</v>
      </c>
      <c r="F23" s="17">
        <f t="shared" si="3"/>
        <v>3</v>
      </c>
      <c r="G23" s="17">
        <f t="shared" si="4"/>
        <v>4</v>
      </c>
      <c r="H23" s="18">
        <f t="shared" si="6"/>
        <v>0</v>
      </c>
      <c r="I23" s="18">
        <f t="shared" si="7"/>
        <v>0</v>
      </c>
      <c r="J23" s="18">
        <f t="shared" si="8"/>
        <v>34.615384615384613</v>
      </c>
      <c r="K23" s="19">
        <f t="shared" si="9"/>
        <v>65.384615384615387</v>
      </c>
      <c r="L23" s="18">
        <v>4</v>
      </c>
      <c r="M23" s="18">
        <v>4</v>
      </c>
      <c r="N23" s="18">
        <v>3</v>
      </c>
      <c r="O23" s="18">
        <v>4</v>
      </c>
      <c r="P23" s="18">
        <v>4</v>
      </c>
      <c r="Q23" s="18">
        <v>4</v>
      </c>
      <c r="R23" s="18"/>
      <c r="S23" s="18">
        <v>3</v>
      </c>
      <c r="T23" s="18">
        <v>4</v>
      </c>
      <c r="U23" s="18">
        <v>3</v>
      </c>
      <c r="V23" s="18">
        <v>3</v>
      </c>
      <c r="W23" s="18">
        <v>4</v>
      </c>
      <c r="X23" s="18">
        <v>4</v>
      </c>
      <c r="Y23" s="18">
        <v>4</v>
      </c>
      <c r="Z23" s="18">
        <v>3</v>
      </c>
      <c r="AA23" s="18">
        <v>4</v>
      </c>
      <c r="AB23" s="18">
        <v>3</v>
      </c>
      <c r="AC23" s="18">
        <v>4</v>
      </c>
      <c r="AD23" s="18">
        <v>3</v>
      </c>
      <c r="AE23" s="18">
        <v>3</v>
      </c>
      <c r="AF23" s="18">
        <v>4</v>
      </c>
      <c r="AG23" s="18">
        <v>4</v>
      </c>
      <c r="AH23" s="18">
        <v>4</v>
      </c>
      <c r="AI23" s="18">
        <v>4</v>
      </c>
      <c r="AJ23" s="18">
        <v>4</v>
      </c>
      <c r="AK23" s="18">
        <v>4</v>
      </c>
      <c r="AL23" s="18">
        <v>3</v>
      </c>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row>
    <row r="24" spans="1:289" x14ac:dyDescent="0.3">
      <c r="A24" s="50" t="s">
        <v>37</v>
      </c>
      <c r="B24" s="50"/>
      <c r="O24" s="30" t="s">
        <v>38</v>
      </c>
      <c r="T24" s="30" t="s">
        <v>38</v>
      </c>
      <c r="Y24" s="20"/>
      <c r="AV24" s="30" t="s">
        <v>38</v>
      </c>
      <c r="BA24" s="30" t="s">
        <v>38</v>
      </c>
      <c r="CF24" s="30" t="s">
        <v>38</v>
      </c>
      <c r="CH24" s="30" t="s">
        <v>38</v>
      </c>
    </row>
    <row r="25" spans="1:289" ht="75.599999999999994" x14ac:dyDescent="0.3">
      <c r="A25" s="31"/>
      <c r="B25" s="40" t="s">
        <v>59</v>
      </c>
      <c r="C25" s="33"/>
      <c r="D25" s="34"/>
      <c r="E25" s="30"/>
      <c r="F25" s="30"/>
      <c r="G25" s="30"/>
      <c r="H25" s="30"/>
      <c r="I25" s="30"/>
      <c r="J25" s="30"/>
      <c r="K25" s="30"/>
      <c r="BA25" s="30" t="s">
        <v>38</v>
      </c>
    </row>
    <row r="26" spans="1:289" x14ac:dyDescent="0.3">
      <c r="A26" s="31"/>
      <c r="B26" s="41" t="s">
        <v>60</v>
      </c>
      <c r="C26" s="33"/>
      <c r="D26" s="34"/>
      <c r="E26" s="30"/>
      <c r="F26" s="30"/>
      <c r="G26" s="30"/>
      <c r="H26" s="30"/>
      <c r="I26" s="30"/>
      <c r="J26" s="30"/>
      <c r="K26" s="30"/>
    </row>
    <row r="27" spans="1:289" ht="30.6" x14ac:dyDescent="0.3">
      <c r="A27" s="31"/>
      <c r="B27" s="40" t="s">
        <v>61</v>
      </c>
      <c r="C27" s="33"/>
      <c r="D27" s="34"/>
      <c r="E27" s="30"/>
      <c r="F27" s="30"/>
      <c r="G27" s="30"/>
      <c r="H27" s="30"/>
      <c r="I27" s="30"/>
      <c r="J27" s="30"/>
      <c r="K27" s="30"/>
    </row>
    <row r="28" spans="1:289" x14ac:dyDescent="0.3">
      <c r="A28" s="31"/>
      <c r="B28" s="40" t="s">
        <v>62</v>
      </c>
      <c r="C28" s="33"/>
      <c r="D28" s="34"/>
      <c r="E28" s="30"/>
      <c r="F28" s="30"/>
      <c r="G28" s="30"/>
      <c r="H28" s="30"/>
      <c r="I28" s="30"/>
      <c r="J28" s="30"/>
      <c r="K28" s="30"/>
    </row>
    <row r="29" spans="1:289" x14ac:dyDescent="0.3">
      <c r="A29" s="31"/>
      <c r="B29" s="41" t="s">
        <v>68</v>
      </c>
      <c r="C29" s="33"/>
      <c r="D29" s="34"/>
      <c r="E29" s="30"/>
      <c r="F29" s="30"/>
      <c r="G29" s="30"/>
      <c r="H29" s="30"/>
      <c r="I29" s="30"/>
      <c r="J29" s="30"/>
      <c r="K29" s="30"/>
    </row>
    <row r="30" spans="1:289" x14ac:dyDescent="0.3">
      <c r="A30" s="31"/>
      <c r="B30" s="40" t="s">
        <v>69</v>
      </c>
      <c r="C30" s="33"/>
      <c r="D30" s="34"/>
      <c r="E30" s="30"/>
      <c r="F30" s="30"/>
      <c r="G30" s="30"/>
      <c r="H30" s="30"/>
      <c r="I30" s="30"/>
      <c r="J30" s="30"/>
      <c r="K30" s="30"/>
    </row>
    <row r="31" spans="1:289" x14ac:dyDescent="0.3">
      <c r="A31" s="31"/>
      <c r="B31" s="41" t="s">
        <v>70</v>
      </c>
      <c r="C31" s="33"/>
      <c r="D31" s="34"/>
      <c r="E31" s="30"/>
      <c r="F31" s="30"/>
      <c r="G31" s="30"/>
      <c r="H31" s="30"/>
      <c r="I31" s="30"/>
      <c r="J31" s="30"/>
      <c r="K31" s="30"/>
    </row>
    <row r="32" spans="1:289" x14ac:dyDescent="0.3">
      <c r="A32" s="31"/>
      <c r="B32" s="41" t="s">
        <v>71</v>
      </c>
      <c r="C32" s="33"/>
      <c r="D32" s="34"/>
      <c r="E32" s="30"/>
      <c r="F32" s="30"/>
      <c r="G32" s="30"/>
      <c r="H32" s="30"/>
      <c r="I32" s="30"/>
      <c r="J32" s="30"/>
      <c r="K32" s="30"/>
    </row>
    <row r="33" spans="1:11" ht="30" x14ac:dyDescent="0.3">
      <c r="A33" s="31"/>
      <c r="B33" s="41" t="s">
        <v>63</v>
      </c>
      <c r="C33" s="33"/>
      <c r="D33" s="34"/>
      <c r="E33" s="30"/>
      <c r="F33" s="30"/>
      <c r="G33" s="30"/>
      <c r="H33" s="30"/>
      <c r="I33" s="30"/>
      <c r="J33" s="30"/>
      <c r="K33" s="30"/>
    </row>
    <row r="34" spans="1:11" ht="30" x14ac:dyDescent="0.3">
      <c r="A34" s="31"/>
      <c r="B34" s="41" t="s">
        <v>73</v>
      </c>
      <c r="C34" s="33"/>
      <c r="D34" s="34"/>
      <c r="E34" s="30"/>
      <c r="F34" s="30"/>
      <c r="G34" s="30"/>
      <c r="H34" s="30"/>
      <c r="I34" s="30"/>
      <c r="J34" s="30"/>
      <c r="K34" s="30"/>
    </row>
    <row r="35" spans="1:11" x14ac:dyDescent="0.3">
      <c r="A35" s="31"/>
      <c r="B35" s="42" t="s">
        <v>72</v>
      </c>
      <c r="C35" s="33"/>
      <c r="D35" s="34"/>
      <c r="E35" s="30"/>
      <c r="F35" s="30"/>
      <c r="G35" s="30"/>
      <c r="H35" s="30"/>
      <c r="I35" s="30"/>
      <c r="J35" s="30"/>
      <c r="K35" s="30"/>
    </row>
    <row r="36" spans="1:11" x14ac:dyDescent="0.3">
      <c r="A36" s="31"/>
      <c r="B36" s="41" t="s">
        <v>83</v>
      </c>
      <c r="C36" s="33"/>
      <c r="D36" s="34"/>
      <c r="E36" s="30"/>
      <c r="F36" s="30"/>
      <c r="G36" s="30"/>
      <c r="H36" s="30"/>
      <c r="I36" s="30"/>
      <c r="J36" s="30"/>
      <c r="K36" s="30"/>
    </row>
    <row r="37" spans="1:11" x14ac:dyDescent="0.3">
      <c r="A37" s="31"/>
      <c r="B37" s="43" t="s">
        <v>74</v>
      </c>
      <c r="C37" s="33"/>
      <c r="D37" s="34"/>
      <c r="E37" s="30"/>
      <c r="F37" s="30"/>
      <c r="G37" s="30"/>
      <c r="H37" s="30"/>
      <c r="I37" s="30"/>
      <c r="J37" s="30"/>
      <c r="K37" s="30"/>
    </row>
    <row r="38" spans="1:11" x14ac:dyDescent="0.3">
      <c r="A38" s="31"/>
      <c r="B38" s="41" t="s">
        <v>75</v>
      </c>
      <c r="C38" s="33"/>
      <c r="D38" s="34"/>
      <c r="E38" s="30"/>
      <c r="F38" s="30"/>
      <c r="G38" s="30"/>
      <c r="H38" s="30"/>
      <c r="I38" s="30"/>
      <c r="J38" s="30"/>
      <c r="K38" s="30"/>
    </row>
    <row r="39" spans="1:11" x14ac:dyDescent="0.3">
      <c r="A39" s="31"/>
      <c r="B39" s="41" t="s">
        <v>64</v>
      </c>
      <c r="C39" s="33"/>
      <c r="D39" s="34"/>
      <c r="E39" s="30"/>
      <c r="F39" s="30"/>
      <c r="G39" s="30"/>
      <c r="H39" s="30"/>
      <c r="I39" s="30"/>
      <c r="J39" s="30"/>
      <c r="K39" s="30"/>
    </row>
    <row r="40" spans="1:11" x14ac:dyDescent="0.3">
      <c r="A40" s="31"/>
      <c r="B40" s="43" t="s">
        <v>65</v>
      </c>
      <c r="C40" s="33"/>
      <c r="D40" s="34"/>
      <c r="E40" s="30"/>
      <c r="F40" s="30"/>
      <c r="G40" s="30"/>
      <c r="H40" s="30"/>
      <c r="I40" s="30"/>
      <c r="J40" s="30"/>
      <c r="K40" s="30"/>
    </row>
    <row r="41" spans="1:11" x14ac:dyDescent="0.3">
      <c r="A41" s="31"/>
      <c r="B41" s="42" t="s">
        <v>66</v>
      </c>
      <c r="C41" s="33"/>
      <c r="D41" s="34"/>
      <c r="E41" s="30"/>
      <c r="F41" s="30"/>
      <c r="G41" s="30"/>
      <c r="H41" s="30"/>
      <c r="I41" s="30"/>
      <c r="J41" s="30"/>
      <c r="K41" s="30"/>
    </row>
    <row r="42" spans="1:11" x14ac:dyDescent="0.3">
      <c r="A42" s="31"/>
      <c r="B42" s="42" t="s">
        <v>67</v>
      </c>
      <c r="C42" s="33"/>
      <c r="D42" s="34"/>
      <c r="E42" s="30"/>
      <c r="F42" s="30"/>
      <c r="G42" s="30"/>
      <c r="H42" s="30"/>
      <c r="I42" s="30"/>
      <c r="J42" s="30"/>
      <c r="K42" s="30"/>
    </row>
    <row r="43" spans="1:11" x14ac:dyDescent="0.3">
      <c r="A43" s="31"/>
      <c r="B43" s="42"/>
      <c r="C43" s="33"/>
      <c r="D43" s="34"/>
      <c r="E43" s="30"/>
      <c r="F43" s="30"/>
      <c r="G43" s="30"/>
      <c r="H43" s="30"/>
      <c r="I43" s="30"/>
      <c r="J43" s="30"/>
      <c r="K43" s="30"/>
    </row>
    <row r="44" spans="1:11" x14ac:dyDescent="0.3">
      <c r="A44" s="31"/>
      <c r="B44" s="44" t="s">
        <v>76</v>
      </c>
      <c r="C44" s="33"/>
      <c r="D44" s="34"/>
      <c r="E44" s="30"/>
      <c r="F44" s="30"/>
      <c r="G44" s="30"/>
      <c r="H44" s="30"/>
      <c r="I44" s="30"/>
      <c r="J44" s="30"/>
      <c r="K44" s="30"/>
    </row>
    <row r="45" spans="1:11" ht="30.6" x14ac:dyDescent="0.3">
      <c r="A45" s="31"/>
      <c r="B45" s="40" t="s">
        <v>91</v>
      </c>
      <c r="C45" s="33"/>
      <c r="D45" s="34"/>
      <c r="E45" s="30"/>
      <c r="F45" s="30"/>
      <c r="G45" s="30"/>
      <c r="H45" s="30"/>
      <c r="I45" s="30"/>
      <c r="J45" s="30"/>
      <c r="K45" s="30"/>
    </row>
    <row r="46" spans="1:11" ht="30.6" x14ac:dyDescent="0.3">
      <c r="A46" s="31"/>
      <c r="B46" s="40" t="s">
        <v>92</v>
      </c>
      <c r="C46" s="33"/>
      <c r="D46" s="34"/>
      <c r="E46" s="30"/>
      <c r="F46" s="30"/>
      <c r="G46" s="30"/>
      <c r="H46" s="30"/>
      <c r="I46" s="30"/>
      <c r="J46" s="30"/>
      <c r="K46" s="30"/>
    </row>
    <row r="47" spans="1:11" ht="30" x14ac:dyDescent="0.3">
      <c r="A47" s="31"/>
      <c r="B47" s="41" t="s">
        <v>93</v>
      </c>
      <c r="C47" s="33"/>
      <c r="D47" s="34"/>
      <c r="E47" s="30"/>
      <c r="F47" s="30"/>
      <c r="G47" s="30"/>
      <c r="H47" s="30"/>
      <c r="I47" s="30"/>
      <c r="J47" s="30"/>
      <c r="K47" s="30"/>
    </row>
    <row r="48" spans="1:11" ht="30" x14ac:dyDescent="0.3">
      <c r="A48" s="31"/>
      <c r="B48" s="41" t="s">
        <v>77</v>
      </c>
      <c r="C48" s="33"/>
      <c r="D48" s="34"/>
      <c r="E48" s="30"/>
      <c r="F48" s="30"/>
      <c r="G48" s="30"/>
      <c r="H48" s="30"/>
      <c r="I48" s="30"/>
      <c r="J48" s="30"/>
      <c r="K48" s="30"/>
    </row>
    <row r="49" spans="1:11" x14ac:dyDescent="0.3">
      <c r="A49" s="31"/>
      <c r="B49" s="40" t="s">
        <v>94</v>
      </c>
      <c r="C49" s="33"/>
      <c r="D49" s="34"/>
      <c r="E49" s="30"/>
      <c r="F49" s="30"/>
      <c r="G49" s="30"/>
      <c r="H49" s="30"/>
      <c r="I49" s="30"/>
      <c r="J49" s="30"/>
      <c r="K49" s="30"/>
    </row>
    <row r="50" spans="1:11" x14ac:dyDescent="0.3">
      <c r="A50" s="31"/>
      <c r="B50" s="40" t="s">
        <v>78</v>
      </c>
      <c r="C50" s="33"/>
      <c r="D50" s="34"/>
      <c r="E50" s="30"/>
      <c r="F50" s="30"/>
      <c r="G50" s="30"/>
      <c r="H50" s="30"/>
      <c r="I50" s="30"/>
      <c r="J50" s="30"/>
      <c r="K50" s="30"/>
    </row>
    <row r="51" spans="1:11" x14ac:dyDescent="0.3">
      <c r="A51" s="31"/>
      <c r="B51" s="40" t="s">
        <v>79</v>
      </c>
      <c r="C51" s="33"/>
      <c r="D51" s="34"/>
      <c r="E51" s="30"/>
      <c r="F51" s="30"/>
      <c r="G51" s="30"/>
      <c r="H51" s="30"/>
      <c r="I51" s="30"/>
      <c r="J51" s="30"/>
      <c r="K51" s="30"/>
    </row>
    <row r="52" spans="1:11" x14ac:dyDescent="0.3">
      <c r="A52" s="31"/>
      <c r="B52" s="40" t="s">
        <v>80</v>
      </c>
      <c r="C52" s="33"/>
      <c r="D52" s="34"/>
      <c r="E52" s="30"/>
      <c r="F52" s="30"/>
      <c r="G52" s="30"/>
      <c r="H52" s="30"/>
      <c r="I52" s="30"/>
      <c r="J52" s="30"/>
      <c r="K52" s="30"/>
    </row>
    <row r="53" spans="1:11" x14ac:dyDescent="0.3">
      <c r="A53" s="31"/>
      <c r="B53" s="42" t="s">
        <v>81</v>
      </c>
      <c r="C53" s="33"/>
      <c r="D53" s="34"/>
      <c r="E53" s="30"/>
      <c r="F53" s="30"/>
      <c r="G53" s="30"/>
      <c r="H53" s="30"/>
      <c r="I53" s="30"/>
      <c r="J53" s="30"/>
      <c r="K53" s="30"/>
    </row>
    <row r="54" spans="1:11" x14ac:dyDescent="0.3">
      <c r="A54" s="31"/>
      <c r="B54" s="40" t="s">
        <v>82</v>
      </c>
      <c r="C54" s="33"/>
      <c r="D54" s="34"/>
      <c r="E54" s="30"/>
      <c r="F54" s="30"/>
      <c r="G54" s="30"/>
      <c r="H54" s="30"/>
      <c r="I54" s="30"/>
      <c r="J54" s="30"/>
      <c r="K54" s="30"/>
    </row>
    <row r="55" spans="1:11" x14ac:dyDescent="0.3">
      <c r="A55" s="31"/>
      <c r="B55" s="40" t="s">
        <v>84</v>
      </c>
      <c r="C55" s="33"/>
      <c r="D55" s="34"/>
      <c r="E55" s="30"/>
      <c r="F55" s="30"/>
      <c r="G55" s="30"/>
      <c r="H55" s="30"/>
      <c r="I55" s="30"/>
      <c r="J55" s="30"/>
      <c r="K55" s="30"/>
    </row>
    <row r="56" spans="1:11" x14ac:dyDescent="0.3">
      <c r="A56" s="31"/>
      <c r="B56" s="42" t="s">
        <v>85</v>
      </c>
      <c r="C56" s="33"/>
      <c r="D56" s="34"/>
      <c r="E56" s="30"/>
      <c r="F56" s="30"/>
      <c r="G56" s="30"/>
      <c r="H56" s="30"/>
      <c r="I56" s="30"/>
      <c r="J56" s="30"/>
      <c r="K56" s="30"/>
    </row>
    <row r="57" spans="1:11" x14ac:dyDescent="0.3">
      <c r="A57" s="31"/>
      <c r="B57" s="41" t="s">
        <v>86</v>
      </c>
      <c r="C57" s="33"/>
      <c r="D57" s="34"/>
      <c r="E57" s="30"/>
      <c r="F57" s="30"/>
      <c r="G57" s="30"/>
      <c r="H57" s="30"/>
      <c r="I57" s="30"/>
      <c r="J57" s="30"/>
      <c r="K57" s="30"/>
    </row>
    <row r="58" spans="1:11" ht="45" x14ac:dyDescent="0.3">
      <c r="B58" s="41" t="s">
        <v>87</v>
      </c>
      <c r="C58" s="33"/>
      <c r="D58" s="34"/>
      <c r="E58" s="30"/>
      <c r="F58" s="30"/>
      <c r="G58" s="30"/>
      <c r="H58" s="30"/>
      <c r="I58" s="30"/>
      <c r="J58" s="30"/>
      <c r="K58" s="30"/>
    </row>
    <row r="59" spans="1:11" x14ac:dyDescent="0.3">
      <c r="B59" s="41" t="s">
        <v>88</v>
      </c>
      <c r="C59" s="33"/>
      <c r="D59" s="34"/>
      <c r="E59" s="30"/>
      <c r="F59" s="30"/>
      <c r="G59" s="30"/>
      <c r="H59" s="30"/>
      <c r="I59" s="30"/>
      <c r="J59" s="30"/>
      <c r="K59" s="30"/>
    </row>
    <row r="60" spans="1:11" ht="30" x14ac:dyDescent="0.3">
      <c r="B60" s="41" t="s">
        <v>89</v>
      </c>
      <c r="C60" s="33"/>
      <c r="D60" s="34"/>
      <c r="E60" s="30"/>
      <c r="F60" s="30"/>
      <c r="G60" s="30"/>
      <c r="H60" s="30"/>
      <c r="I60" s="30"/>
      <c r="J60" s="30"/>
      <c r="K60" s="30"/>
    </row>
    <row r="61" spans="1:11" x14ac:dyDescent="0.3">
      <c r="B61" s="42" t="s">
        <v>90</v>
      </c>
      <c r="C61" s="33"/>
      <c r="D61" s="34"/>
      <c r="E61" s="30"/>
      <c r="F61" s="30"/>
      <c r="G61" s="30"/>
      <c r="H61" s="30"/>
      <c r="I61" s="30"/>
      <c r="J61" s="30"/>
      <c r="K61" s="30"/>
    </row>
    <row r="62" spans="1:11" x14ac:dyDescent="0.3">
      <c r="B62" s="21"/>
      <c r="C62" s="33"/>
      <c r="D62" s="34"/>
      <c r="E62" s="30"/>
      <c r="F62" s="30"/>
      <c r="G62" s="30"/>
      <c r="H62" s="30"/>
      <c r="I62" s="30"/>
      <c r="J62" s="30"/>
      <c r="K62" s="30"/>
    </row>
    <row r="63" spans="1:11" x14ac:dyDescent="0.3">
      <c r="B63" s="21"/>
      <c r="C63" s="33"/>
      <c r="D63" s="34"/>
      <c r="E63" s="30"/>
      <c r="F63" s="30"/>
      <c r="G63" s="30"/>
      <c r="H63" s="30"/>
      <c r="I63" s="30"/>
      <c r="J63" s="30"/>
      <c r="K63" s="30"/>
    </row>
    <row r="64" spans="1:11" x14ac:dyDescent="0.3">
      <c r="B64" s="21"/>
      <c r="C64" s="33"/>
      <c r="D64" s="34"/>
      <c r="E64" s="30"/>
      <c r="F64" s="30"/>
      <c r="G64" s="30"/>
      <c r="H64" s="30"/>
      <c r="I64" s="30"/>
      <c r="J64" s="30"/>
      <c r="K64" s="30"/>
    </row>
    <row r="65" spans="2:11" x14ac:dyDescent="0.3">
      <c r="B65" s="21"/>
      <c r="C65" s="33"/>
      <c r="D65" s="34"/>
      <c r="E65" s="30"/>
      <c r="F65" s="30"/>
      <c r="G65" s="30"/>
      <c r="H65" s="30"/>
      <c r="I65" s="30"/>
      <c r="J65" s="30"/>
      <c r="K65" s="30"/>
    </row>
    <row r="66" spans="2:11" x14ac:dyDescent="0.3">
      <c r="B66" s="21"/>
      <c r="C66" s="33"/>
      <c r="D66" s="34"/>
      <c r="E66" s="30"/>
      <c r="F66" s="30"/>
      <c r="G66" s="30"/>
      <c r="H66" s="30"/>
      <c r="I66" s="30"/>
      <c r="J66" s="30"/>
      <c r="K66" s="30"/>
    </row>
  </sheetData>
  <mergeCells count="3">
    <mergeCell ref="C1:K1"/>
    <mergeCell ref="L1:BP1"/>
    <mergeCell ref="A24:B24"/>
  </mergeCells>
  <conditionalFormatting sqref="C4:C23">
    <cfRule type="colorScale" priority="5">
      <colorScale>
        <cfvo type="min"/>
        <cfvo type="percentile" val="50"/>
        <cfvo type="max"/>
        <color rgb="FFF8696B"/>
        <color rgb="FFFFEB84"/>
        <color rgb="FF63BE7B"/>
      </colorScale>
    </cfRule>
  </conditionalFormatting>
  <conditionalFormatting sqref="C4:K23">
    <cfRule type="colorScale" priority="6">
      <colorScale>
        <cfvo type="min"/>
        <cfvo type="percentile" val="50"/>
        <cfvo type="max"/>
        <color rgb="FFF8696B"/>
        <color rgb="FFFFEB84"/>
        <color rgb="FF63BE7B"/>
      </colorScale>
    </cfRule>
  </conditionalFormatting>
  <conditionalFormatting sqref="D4:D23">
    <cfRule type="colorScale" priority="7">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C83"/>
  <sheetViews>
    <sheetView zoomScale="70" zoomScaleNormal="70" workbookViewId="0">
      <selection activeCell="L3" sqref="L3"/>
    </sheetView>
  </sheetViews>
  <sheetFormatPr defaultColWidth="9.109375" defaultRowHeight="17.399999999999999" x14ac:dyDescent="0.3"/>
  <cols>
    <col min="1" max="1" width="6.88671875" style="21" customWidth="1"/>
    <col min="2" max="2" width="129.109375" style="1" bestFit="1" customWidth="1"/>
    <col min="3" max="3" width="12.5546875" style="27" bestFit="1" customWidth="1"/>
    <col min="4" max="4" width="12" style="28" bestFit="1" customWidth="1"/>
    <col min="5" max="5" width="7.44140625" style="29" customWidth="1"/>
    <col min="6" max="6" width="6.33203125" style="29" bestFit="1" customWidth="1"/>
    <col min="7" max="7" width="6.88671875" style="29" bestFit="1" customWidth="1"/>
    <col min="8" max="9" width="5.33203125" style="29" bestFit="1" customWidth="1"/>
    <col min="10" max="11" width="6.77734375" style="29" customWidth="1"/>
    <col min="12" max="20" width="3" style="30" bestFit="1" customWidth="1"/>
    <col min="21" max="82" width="4.44140625" style="30" bestFit="1" customWidth="1"/>
    <col min="83" max="83" width="4.44140625" style="30" customWidth="1"/>
    <col min="84" max="110" width="4.44140625" style="30" bestFit="1" customWidth="1"/>
    <col min="111" max="289" width="6" style="30" bestFit="1" customWidth="1"/>
    <col min="290" max="16384" width="9.109375" style="21"/>
  </cols>
  <sheetData>
    <row r="1" spans="1:289" s="1" customFormat="1" x14ac:dyDescent="0.3">
      <c r="B1" s="2" t="s">
        <v>0</v>
      </c>
      <c r="C1" s="45"/>
      <c r="D1" s="46"/>
      <c r="E1" s="46"/>
      <c r="F1" s="46"/>
      <c r="G1" s="46"/>
      <c r="H1" s="46"/>
      <c r="I1" s="46"/>
      <c r="J1" s="46"/>
      <c r="K1" s="47"/>
      <c r="L1" s="48" t="s">
        <v>1</v>
      </c>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row>
    <row r="2" spans="1:289" s="1" customFormat="1" x14ac:dyDescent="0.3">
      <c r="C2" s="4" t="s">
        <v>2</v>
      </c>
      <c r="D2" s="5" t="s">
        <v>3</v>
      </c>
      <c r="E2" s="6" t="s">
        <v>4</v>
      </c>
      <c r="F2" s="7" t="s">
        <v>5</v>
      </c>
      <c r="G2" s="7" t="s">
        <v>6</v>
      </c>
      <c r="H2" s="7" t="s">
        <v>7</v>
      </c>
      <c r="I2" s="7" t="s">
        <v>8</v>
      </c>
      <c r="J2" s="7" t="s">
        <v>9</v>
      </c>
      <c r="K2" s="7" t="s">
        <v>10</v>
      </c>
      <c r="L2" s="6">
        <v>1</v>
      </c>
      <c r="M2" s="6">
        <v>2</v>
      </c>
      <c r="N2" s="6">
        <v>3</v>
      </c>
      <c r="O2" s="6">
        <v>4</v>
      </c>
      <c r="P2" s="6">
        <v>5</v>
      </c>
      <c r="Q2" s="6">
        <v>6</v>
      </c>
      <c r="R2" s="6">
        <v>7</v>
      </c>
      <c r="S2" s="6">
        <v>8</v>
      </c>
      <c r="T2" s="6">
        <v>9</v>
      </c>
      <c r="U2" s="6">
        <v>10</v>
      </c>
      <c r="V2" s="6">
        <v>11</v>
      </c>
      <c r="W2" s="6">
        <v>12</v>
      </c>
      <c r="X2" s="6">
        <v>13</v>
      </c>
      <c r="Y2" s="6">
        <v>14</v>
      </c>
      <c r="Z2" s="6">
        <v>15</v>
      </c>
      <c r="AA2" s="6">
        <v>16</v>
      </c>
      <c r="AB2" s="6">
        <v>17</v>
      </c>
      <c r="AC2" s="6">
        <v>18</v>
      </c>
      <c r="AD2" s="6">
        <v>19</v>
      </c>
      <c r="AE2" s="6">
        <v>20</v>
      </c>
      <c r="AF2" s="6">
        <v>21</v>
      </c>
      <c r="AG2" s="6">
        <v>22</v>
      </c>
      <c r="AH2" s="6">
        <v>23</v>
      </c>
      <c r="AI2" s="6">
        <v>24</v>
      </c>
      <c r="AJ2" s="6">
        <v>25</v>
      </c>
      <c r="AK2" s="6">
        <v>26</v>
      </c>
      <c r="AL2" s="6">
        <v>27</v>
      </c>
      <c r="AM2" s="6">
        <v>28</v>
      </c>
      <c r="AN2" s="6">
        <v>29</v>
      </c>
      <c r="AO2" s="6">
        <v>30</v>
      </c>
      <c r="AP2" s="6">
        <v>31</v>
      </c>
      <c r="AQ2" s="6">
        <v>32</v>
      </c>
      <c r="AR2" s="6">
        <v>33</v>
      </c>
      <c r="AS2" s="6">
        <v>34</v>
      </c>
      <c r="AT2" s="6">
        <v>35</v>
      </c>
      <c r="AU2" s="6">
        <v>36</v>
      </c>
      <c r="AV2" s="6">
        <v>37</v>
      </c>
      <c r="AW2" s="6">
        <v>38</v>
      </c>
      <c r="AX2" s="6">
        <v>39</v>
      </c>
      <c r="AY2" s="6">
        <v>40</v>
      </c>
      <c r="AZ2" s="6">
        <v>41</v>
      </c>
      <c r="BA2" s="6">
        <v>42</v>
      </c>
      <c r="BB2" s="6">
        <v>43</v>
      </c>
      <c r="BC2" s="6">
        <v>44</v>
      </c>
      <c r="BD2" s="6">
        <v>45</v>
      </c>
      <c r="BE2" s="6">
        <v>46</v>
      </c>
      <c r="BF2" s="6">
        <v>47</v>
      </c>
      <c r="BG2" s="6">
        <v>48</v>
      </c>
      <c r="BH2" s="6">
        <v>49</v>
      </c>
      <c r="BI2" s="6">
        <v>50</v>
      </c>
      <c r="BJ2" s="6">
        <v>51</v>
      </c>
      <c r="BK2" s="6">
        <v>52</v>
      </c>
      <c r="BL2" s="6">
        <v>53</v>
      </c>
      <c r="BM2" s="6">
        <v>54</v>
      </c>
      <c r="BN2" s="6">
        <v>55</v>
      </c>
      <c r="BO2" s="6">
        <v>56</v>
      </c>
      <c r="BP2" s="6">
        <v>57</v>
      </c>
      <c r="BQ2" s="6">
        <v>58</v>
      </c>
      <c r="BR2" s="6">
        <v>59</v>
      </c>
      <c r="BS2" s="6">
        <v>60</v>
      </c>
      <c r="BT2" s="6">
        <v>61</v>
      </c>
      <c r="BU2" s="6">
        <v>62</v>
      </c>
      <c r="BV2" s="6">
        <v>63</v>
      </c>
      <c r="BW2" s="6">
        <v>64</v>
      </c>
      <c r="BX2" s="6">
        <v>65</v>
      </c>
      <c r="BY2" s="6">
        <v>66</v>
      </c>
      <c r="BZ2" s="6">
        <v>67</v>
      </c>
      <c r="CA2" s="6">
        <v>68</v>
      </c>
      <c r="CB2" s="6">
        <v>69</v>
      </c>
      <c r="CC2" s="6">
        <v>70</v>
      </c>
      <c r="CD2" s="6">
        <v>71</v>
      </c>
      <c r="CE2" s="6">
        <v>72</v>
      </c>
      <c r="CF2" s="6">
        <v>73</v>
      </c>
      <c r="CG2" s="6">
        <v>74</v>
      </c>
      <c r="CH2" s="6">
        <v>75</v>
      </c>
      <c r="CI2" s="6">
        <v>76</v>
      </c>
      <c r="CJ2" s="6">
        <v>77</v>
      </c>
      <c r="CK2" s="6">
        <v>78</v>
      </c>
      <c r="CL2" s="6">
        <v>79</v>
      </c>
      <c r="CM2" s="6">
        <v>80</v>
      </c>
      <c r="CN2" s="6">
        <v>81</v>
      </c>
      <c r="CO2" s="6">
        <v>82</v>
      </c>
      <c r="CP2" s="6">
        <v>83</v>
      </c>
      <c r="CQ2" s="6">
        <v>84</v>
      </c>
      <c r="CR2" s="6">
        <v>85</v>
      </c>
      <c r="CS2" s="6">
        <v>86</v>
      </c>
      <c r="CT2" s="6">
        <v>87</v>
      </c>
      <c r="CU2" s="6">
        <v>88</v>
      </c>
      <c r="CV2" s="6">
        <v>89</v>
      </c>
      <c r="CW2" s="6">
        <v>90</v>
      </c>
      <c r="CX2" s="6">
        <v>91</v>
      </c>
      <c r="CY2" s="6">
        <v>92</v>
      </c>
      <c r="CZ2" s="6">
        <v>93</v>
      </c>
      <c r="DA2" s="6">
        <v>94</v>
      </c>
      <c r="DB2" s="6">
        <v>95</v>
      </c>
      <c r="DC2" s="6">
        <v>96</v>
      </c>
      <c r="DD2" s="6">
        <v>97</v>
      </c>
      <c r="DE2" s="6">
        <v>98</v>
      </c>
      <c r="DF2" s="6">
        <v>99</v>
      </c>
      <c r="DG2" s="6">
        <v>100</v>
      </c>
      <c r="DH2" s="6">
        <v>101</v>
      </c>
      <c r="DI2" s="6">
        <v>102</v>
      </c>
      <c r="DJ2" s="6">
        <v>103</v>
      </c>
      <c r="DK2" s="6">
        <v>104</v>
      </c>
      <c r="DL2" s="6">
        <v>105</v>
      </c>
      <c r="DM2" s="6">
        <v>106</v>
      </c>
      <c r="DN2" s="6">
        <v>107</v>
      </c>
      <c r="DO2" s="6">
        <v>108</v>
      </c>
      <c r="DP2" s="6">
        <v>109</v>
      </c>
      <c r="DQ2" s="6">
        <v>110</v>
      </c>
      <c r="DR2" s="6">
        <v>111</v>
      </c>
      <c r="DS2" s="6">
        <v>112</v>
      </c>
      <c r="DT2" s="6">
        <v>113</v>
      </c>
      <c r="DU2" s="6">
        <v>114</v>
      </c>
      <c r="DV2" s="6">
        <v>115</v>
      </c>
      <c r="DW2" s="6">
        <v>116</v>
      </c>
      <c r="DX2" s="6">
        <v>117</v>
      </c>
      <c r="DY2" s="6">
        <v>118</v>
      </c>
      <c r="DZ2" s="6">
        <v>119</v>
      </c>
      <c r="EA2" s="6">
        <v>120</v>
      </c>
      <c r="EB2" s="6">
        <v>121</v>
      </c>
      <c r="EC2" s="6">
        <v>122</v>
      </c>
      <c r="ED2" s="6">
        <v>123</v>
      </c>
      <c r="EE2" s="6">
        <v>124</v>
      </c>
      <c r="EF2" s="6">
        <v>125</v>
      </c>
      <c r="EG2" s="6">
        <v>126</v>
      </c>
      <c r="EH2" s="6">
        <v>127</v>
      </c>
      <c r="EI2" s="6">
        <v>128</v>
      </c>
      <c r="EJ2" s="6">
        <v>129</v>
      </c>
      <c r="EK2" s="6">
        <v>130</v>
      </c>
      <c r="EL2" s="6">
        <v>131</v>
      </c>
      <c r="EM2" s="6">
        <v>132</v>
      </c>
      <c r="EN2" s="6">
        <v>133</v>
      </c>
      <c r="EO2" s="6">
        <v>134</v>
      </c>
      <c r="EP2" s="6">
        <v>135</v>
      </c>
      <c r="EQ2" s="6">
        <v>136</v>
      </c>
      <c r="ER2" s="6">
        <v>137</v>
      </c>
      <c r="ES2" s="6">
        <v>138</v>
      </c>
      <c r="ET2" s="6">
        <v>139</v>
      </c>
      <c r="EU2" s="6">
        <v>140</v>
      </c>
      <c r="EV2" s="6">
        <v>141</v>
      </c>
      <c r="EW2" s="6">
        <v>142</v>
      </c>
      <c r="EX2" s="6">
        <v>143</v>
      </c>
      <c r="EY2" s="6">
        <v>144</v>
      </c>
      <c r="EZ2" s="6">
        <v>145</v>
      </c>
      <c r="FA2" s="6">
        <v>146</v>
      </c>
      <c r="FB2" s="6">
        <v>147</v>
      </c>
      <c r="FC2" s="6">
        <v>148</v>
      </c>
      <c r="FD2" s="6">
        <v>149</v>
      </c>
      <c r="FE2" s="6">
        <v>150</v>
      </c>
      <c r="FF2" s="6">
        <v>151</v>
      </c>
      <c r="FG2" s="6">
        <v>152</v>
      </c>
      <c r="FH2" s="6">
        <v>153</v>
      </c>
      <c r="FI2" s="6">
        <v>154</v>
      </c>
      <c r="FJ2" s="6">
        <v>155</v>
      </c>
      <c r="FK2" s="6">
        <v>156</v>
      </c>
      <c r="FL2" s="6">
        <v>157</v>
      </c>
      <c r="FM2" s="6">
        <v>158</v>
      </c>
      <c r="FN2" s="6">
        <v>159</v>
      </c>
      <c r="FO2" s="6">
        <v>160</v>
      </c>
      <c r="FP2" s="6">
        <v>161</v>
      </c>
      <c r="FQ2" s="6">
        <v>162</v>
      </c>
      <c r="FR2" s="6">
        <v>163</v>
      </c>
      <c r="FS2" s="6">
        <v>164</v>
      </c>
      <c r="FT2" s="6">
        <v>165</v>
      </c>
      <c r="FU2" s="6">
        <v>166</v>
      </c>
      <c r="FV2" s="6">
        <v>167</v>
      </c>
      <c r="FW2" s="6">
        <v>168</v>
      </c>
      <c r="FX2" s="6">
        <v>169</v>
      </c>
      <c r="FY2" s="6">
        <v>170</v>
      </c>
      <c r="FZ2" s="6">
        <v>171</v>
      </c>
      <c r="GA2" s="6">
        <v>172</v>
      </c>
      <c r="GB2" s="6">
        <v>173</v>
      </c>
      <c r="GC2" s="6">
        <v>174</v>
      </c>
      <c r="GD2" s="6">
        <v>175</v>
      </c>
      <c r="GE2" s="6">
        <v>176</v>
      </c>
      <c r="GF2" s="6">
        <v>177</v>
      </c>
      <c r="GG2" s="6">
        <v>178</v>
      </c>
      <c r="GH2" s="6">
        <v>179</v>
      </c>
      <c r="GI2" s="6">
        <v>180</v>
      </c>
      <c r="GJ2" s="6">
        <v>181</v>
      </c>
      <c r="GK2" s="6">
        <v>182</v>
      </c>
      <c r="GL2" s="6">
        <v>183</v>
      </c>
      <c r="GM2" s="6">
        <v>184</v>
      </c>
      <c r="GN2" s="6">
        <v>185</v>
      </c>
      <c r="GO2" s="6">
        <v>186</v>
      </c>
      <c r="GP2" s="6">
        <v>187</v>
      </c>
      <c r="GQ2" s="6">
        <v>188</v>
      </c>
      <c r="GR2" s="6">
        <v>189</v>
      </c>
      <c r="GS2" s="6">
        <v>190</v>
      </c>
      <c r="GT2" s="6">
        <v>191</v>
      </c>
      <c r="GU2" s="6">
        <v>192</v>
      </c>
      <c r="GV2" s="6">
        <v>193</v>
      </c>
      <c r="GW2" s="6">
        <v>194</v>
      </c>
      <c r="GX2" s="6">
        <v>195</v>
      </c>
      <c r="GY2" s="6">
        <v>196</v>
      </c>
      <c r="GZ2" s="6">
        <v>197</v>
      </c>
      <c r="HA2" s="6">
        <v>198</v>
      </c>
      <c r="HB2" s="6">
        <v>199</v>
      </c>
      <c r="HC2" s="6">
        <v>200</v>
      </c>
      <c r="HD2" s="6">
        <v>201</v>
      </c>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row>
    <row r="3" spans="1:289" s="1" customFormat="1" x14ac:dyDescent="0.3">
      <c r="B3" s="9" t="s">
        <v>11</v>
      </c>
      <c r="C3" s="10" t="e">
        <f>AVERAGE(C4:C28)</f>
        <v>#DIV/0!</v>
      </c>
      <c r="D3" s="11" t="e">
        <f t="shared" ref="D3:K3" si="0">AVERAGE(D4:D28)</f>
        <v>#DIV/0!</v>
      </c>
      <c r="E3" s="11">
        <v>4</v>
      </c>
      <c r="F3" s="11">
        <f t="shared" si="0"/>
        <v>0</v>
      </c>
      <c r="G3" s="11">
        <f t="shared" si="0"/>
        <v>0</v>
      </c>
      <c r="H3" s="12" t="e">
        <f t="shared" si="0"/>
        <v>#DIV/0!</v>
      </c>
      <c r="I3" s="12" t="e">
        <f t="shared" si="0"/>
        <v>#DIV/0!</v>
      </c>
      <c r="J3" s="12" t="e">
        <f t="shared" si="0"/>
        <v>#DIV/0!</v>
      </c>
      <c r="K3" s="12" t="e">
        <f t="shared" si="0"/>
        <v>#DIV/0!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row>
    <row r="4" spans="1:289" x14ac:dyDescent="0.3">
      <c r="A4" s="13">
        <v>1</v>
      </c>
      <c r="B4" s="14" t="s">
        <v>12</v>
      </c>
      <c r="C4" s="15" t="e">
        <f t="shared" ref="C4:C28" si="1">AVERAGE(L4:CB4)</f>
        <v>#DIV/0!</v>
      </c>
      <c r="D4" s="16" t="e">
        <f t="shared" ref="D4:D28" si="2">_xlfn.STDEV.P(L4:CB4)</f>
        <v>#DIV/0!</v>
      </c>
      <c r="E4" s="17">
        <f>COUNT(L4:FJ4)</f>
        <v>0</v>
      </c>
      <c r="F4" s="17">
        <f t="shared" ref="F4:F28" si="3">MIN(L4:CB4)</f>
        <v>0</v>
      </c>
      <c r="G4" s="17">
        <f t="shared" ref="G4:G28" si="4">MAX(L4:CB4)</f>
        <v>0</v>
      </c>
      <c r="H4" s="18" t="e">
        <f>COUNTIF($L4:$DE4,1)/$E4*100</f>
        <v>#DIV/0!</v>
      </c>
      <c r="I4" s="18" t="e">
        <f>COUNTIF($L4:$DE4,2)/$E4*100</f>
        <v>#DIV/0!</v>
      </c>
      <c r="J4" s="18" t="e">
        <f>COUNTIF($L4:$DE4,3)/$E4*100</f>
        <v>#DIV/0!</v>
      </c>
      <c r="K4" s="19" t="e">
        <f>COUNTIF($L4:$DE4,4)/$E4*100</f>
        <v>#DIV/0!</v>
      </c>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row>
    <row r="5" spans="1:289" x14ac:dyDescent="0.3">
      <c r="A5" s="13">
        <v>2</v>
      </c>
      <c r="B5" s="14" t="s">
        <v>13</v>
      </c>
      <c r="C5" s="15" t="e">
        <f t="shared" si="1"/>
        <v>#DIV/0!</v>
      </c>
      <c r="D5" s="16" t="e">
        <f t="shared" si="2"/>
        <v>#DIV/0!</v>
      </c>
      <c r="E5" s="17">
        <f t="shared" ref="E5:E28" si="5">COUNT(L5:FJ5)</f>
        <v>0</v>
      </c>
      <c r="F5" s="17">
        <f t="shared" si="3"/>
        <v>0</v>
      </c>
      <c r="G5" s="17">
        <f t="shared" si="4"/>
        <v>0</v>
      </c>
      <c r="H5" s="18" t="e">
        <f t="shared" ref="H5:H28" si="6">COUNTIF($L5:$DE5,1)/$E5*100</f>
        <v>#DIV/0!</v>
      </c>
      <c r="I5" s="18" t="e">
        <f t="shared" ref="I5:I28" si="7">COUNTIF($L5:$DE5,2)/$E5*100</f>
        <v>#DIV/0!</v>
      </c>
      <c r="J5" s="18" t="e">
        <f t="shared" ref="J5:J28" si="8">COUNTIF($L5:$DE5,3)/$E5*100</f>
        <v>#DIV/0!</v>
      </c>
      <c r="K5" s="19" t="e">
        <f t="shared" ref="K5:K28" si="9">COUNTIF($L5:$DE5,4)/$E5*100</f>
        <v>#DIV/0!</v>
      </c>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row>
    <row r="6" spans="1:289" x14ac:dyDescent="0.3">
      <c r="A6" s="13">
        <v>3</v>
      </c>
      <c r="B6" s="14" t="s">
        <v>14</v>
      </c>
      <c r="C6" s="15" t="e">
        <f t="shared" si="1"/>
        <v>#DIV/0!</v>
      </c>
      <c r="D6" s="16" t="e">
        <f t="shared" si="2"/>
        <v>#DIV/0!</v>
      </c>
      <c r="E6" s="17">
        <f t="shared" si="5"/>
        <v>0</v>
      </c>
      <c r="F6" s="17">
        <f t="shared" si="3"/>
        <v>0</v>
      </c>
      <c r="G6" s="17">
        <f t="shared" si="4"/>
        <v>0</v>
      </c>
      <c r="H6" s="18" t="e">
        <f t="shared" si="6"/>
        <v>#DIV/0!</v>
      </c>
      <c r="I6" s="18" t="e">
        <f t="shared" si="7"/>
        <v>#DIV/0!</v>
      </c>
      <c r="J6" s="18" t="e">
        <f t="shared" si="8"/>
        <v>#DIV/0!</v>
      </c>
      <c r="K6" s="19" t="e">
        <f t="shared" si="9"/>
        <v>#DIV/0!</v>
      </c>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row>
    <row r="7" spans="1:289" x14ac:dyDescent="0.3">
      <c r="A7" s="13">
        <v>4</v>
      </c>
      <c r="B7" s="14" t="s">
        <v>15</v>
      </c>
      <c r="C7" s="15" t="e">
        <f t="shared" si="1"/>
        <v>#DIV/0!</v>
      </c>
      <c r="D7" s="16" t="e">
        <f t="shared" si="2"/>
        <v>#DIV/0!</v>
      </c>
      <c r="E7" s="17">
        <f t="shared" si="5"/>
        <v>0</v>
      </c>
      <c r="F7" s="17">
        <f t="shared" si="3"/>
        <v>0</v>
      </c>
      <c r="G7" s="17">
        <f t="shared" si="4"/>
        <v>0</v>
      </c>
      <c r="H7" s="18" t="e">
        <f t="shared" si="6"/>
        <v>#DIV/0!</v>
      </c>
      <c r="I7" s="18" t="e">
        <f t="shared" si="7"/>
        <v>#DIV/0!</v>
      </c>
      <c r="J7" s="18" t="e">
        <f t="shared" si="8"/>
        <v>#DIV/0!</v>
      </c>
      <c r="K7" s="19" t="e">
        <f t="shared" si="9"/>
        <v>#DIV/0!</v>
      </c>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row>
    <row r="8" spans="1:289" x14ac:dyDescent="0.3">
      <c r="A8" s="13">
        <v>5</v>
      </c>
      <c r="B8" s="14" t="s">
        <v>16</v>
      </c>
      <c r="C8" s="15" t="e">
        <f t="shared" si="1"/>
        <v>#DIV/0!</v>
      </c>
      <c r="D8" s="16" t="e">
        <f t="shared" si="2"/>
        <v>#DIV/0!</v>
      </c>
      <c r="E8" s="17">
        <f t="shared" si="5"/>
        <v>0</v>
      </c>
      <c r="F8" s="17">
        <f t="shared" si="3"/>
        <v>0</v>
      </c>
      <c r="G8" s="17">
        <f t="shared" si="4"/>
        <v>0</v>
      </c>
      <c r="H8" s="18" t="e">
        <f t="shared" si="6"/>
        <v>#DIV/0!</v>
      </c>
      <c r="I8" s="18" t="e">
        <f t="shared" si="7"/>
        <v>#DIV/0!</v>
      </c>
      <c r="J8" s="18" t="e">
        <f t="shared" si="8"/>
        <v>#DIV/0!</v>
      </c>
      <c r="K8" s="19" t="e">
        <f t="shared" si="9"/>
        <v>#DIV/0!</v>
      </c>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row>
    <row r="9" spans="1:289" x14ac:dyDescent="0.3">
      <c r="A9" s="13">
        <v>6</v>
      </c>
      <c r="B9" s="14" t="s">
        <v>17</v>
      </c>
      <c r="C9" s="15" t="e">
        <f t="shared" si="1"/>
        <v>#DIV/0!</v>
      </c>
      <c r="D9" s="16" t="e">
        <f t="shared" si="2"/>
        <v>#DIV/0!</v>
      </c>
      <c r="E9" s="17">
        <f t="shared" si="5"/>
        <v>0</v>
      </c>
      <c r="F9" s="17">
        <f t="shared" si="3"/>
        <v>0</v>
      </c>
      <c r="G9" s="17">
        <f t="shared" si="4"/>
        <v>0</v>
      </c>
      <c r="H9" s="18" t="e">
        <f t="shared" si="6"/>
        <v>#DIV/0!</v>
      </c>
      <c r="I9" s="18" t="e">
        <f t="shared" si="7"/>
        <v>#DIV/0!</v>
      </c>
      <c r="J9" s="18" t="e">
        <f t="shared" si="8"/>
        <v>#DIV/0!</v>
      </c>
      <c r="K9" s="19" t="e">
        <f t="shared" si="9"/>
        <v>#DIV/0!</v>
      </c>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row>
    <row r="10" spans="1:289" x14ac:dyDescent="0.3">
      <c r="A10" s="13">
        <v>7</v>
      </c>
      <c r="B10" s="14" t="s">
        <v>18</v>
      </c>
      <c r="C10" s="15" t="e">
        <f t="shared" si="1"/>
        <v>#DIV/0!</v>
      </c>
      <c r="D10" s="16" t="e">
        <f t="shared" si="2"/>
        <v>#DIV/0!</v>
      </c>
      <c r="E10" s="17">
        <f t="shared" si="5"/>
        <v>0</v>
      </c>
      <c r="F10" s="17">
        <f t="shared" si="3"/>
        <v>0</v>
      </c>
      <c r="G10" s="17">
        <f t="shared" si="4"/>
        <v>0</v>
      </c>
      <c r="H10" s="18" t="e">
        <f t="shared" si="6"/>
        <v>#DIV/0!</v>
      </c>
      <c r="I10" s="18" t="e">
        <f t="shared" si="7"/>
        <v>#DIV/0!</v>
      </c>
      <c r="J10" s="18" t="e">
        <f t="shared" si="8"/>
        <v>#DIV/0!</v>
      </c>
      <c r="K10" s="19" t="e">
        <f t="shared" si="9"/>
        <v>#DIV/0!</v>
      </c>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c r="KA10" s="20"/>
      <c r="KB10" s="20"/>
      <c r="KC10" s="20"/>
    </row>
    <row r="11" spans="1:289" x14ac:dyDescent="0.3">
      <c r="A11" s="13">
        <v>8</v>
      </c>
      <c r="B11" s="14" t="s">
        <v>19</v>
      </c>
      <c r="C11" s="15" t="e">
        <f t="shared" si="1"/>
        <v>#DIV/0!</v>
      </c>
      <c r="D11" s="16" t="e">
        <f t="shared" si="2"/>
        <v>#DIV/0!</v>
      </c>
      <c r="E11" s="17">
        <f t="shared" si="5"/>
        <v>0</v>
      </c>
      <c r="F11" s="17">
        <f t="shared" si="3"/>
        <v>0</v>
      </c>
      <c r="G11" s="17">
        <f t="shared" si="4"/>
        <v>0</v>
      </c>
      <c r="H11" s="18" t="e">
        <f t="shared" si="6"/>
        <v>#DIV/0!</v>
      </c>
      <c r="I11" s="18" t="e">
        <f t="shared" si="7"/>
        <v>#DIV/0!</v>
      </c>
      <c r="J11" s="18" t="e">
        <f t="shared" si="8"/>
        <v>#DIV/0!</v>
      </c>
      <c r="K11" s="19" t="e">
        <f t="shared" si="9"/>
        <v>#DIV/0!</v>
      </c>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row>
    <row r="12" spans="1:289" x14ac:dyDescent="0.3">
      <c r="A12" s="13">
        <v>9</v>
      </c>
      <c r="B12" s="14" t="s">
        <v>20</v>
      </c>
      <c r="C12" s="15" t="e">
        <f t="shared" si="1"/>
        <v>#DIV/0!</v>
      </c>
      <c r="D12" s="16" t="e">
        <f t="shared" si="2"/>
        <v>#DIV/0!</v>
      </c>
      <c r="E12" s="17">
        <f t="shared" si="5"/>
        <v>0</v>
      </c>
      <c r="F12" s="17">
        <f t="shared" si="3"/>
        <v>0</v>
      </c>
      <c r="G12" s="17">
        <f t="shared" si="4"/>
        <v>0</v>
      </c>
      <c r="H12" s="18" t="e">
        <f t="shared" si="6"/>
        <v>#DIV/0!</v>
      </c>
      <c r="I12" s="18" t="e">
        <f t="shared" si="7"/>
        <v>#DIV/0!</v>
      </c>
      <c r="J12" s="18" t="e">
        <f t="shared" si="8"/>
        <v>#DIV/0!</v>
      </c>
      <c r="K12" s="19" t="e">
        <f t="shared" si="9"/>
        <v>#DIV/0!</v>
      </c>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row>
    <row r="13" spans="1:289" x14ac:dyDescent="0.3">
      <c r="A13" s="13">
        <v>10</v>
      </c>
      <c r="B13" s="14" t="s">
        <v>21</v>
      </c>
      <c r="C13" s="15" t="e">
        <f t="shared" si="1"/>
        <v>#DIV/0!</v>
      </c>
      <c r="D13" s="16" t="e">
        <f t="shared" si="2"/>
        <v>#DIV/0!</v>
      </c>
      <c r="E13" s="17">
        <f t="shared" si="5"/>
        <v>0</v>
      </c>
      <c r="F13" s="17">
        <f t="shared" si="3"/>
        <v>0</v>
      </c>
      <c r="G13" s="17">
        <f t="shared" si="4"/>
        <v>0</v>
      </c>
      <c r="H13" s="18" t="e">
        <f t="shared" si="6"/>
        <v>#DIV/0!</v>
      </c>
      <c r="I13" s="18" t="e">
        <f t="shared" si="7"/>
        <v>#DIV/0!</v>
      </c>
      <c r="J13" s="18" t="e">
        <f t="shared" si="8"/>
        <v>#DIV/0!</v>
      </c>
      <c r="K13" s="19" t="e">
        <f t="shared" si="9"/>
        <v>#DIV/0!</v>
      </c>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row>
    <row r="14" spans="1:289" x14ac:dyDescent="0.3">
      <c r="A14" s="13">
        <v>11</v>
      </c>
      <c r="B14" s="14" t="s">
        <v>22</v>
      </c>
      <c r="C14" s="15" t="e">
        <f t="shared" si="1"/>
        <v>#DIV/0!</v>
      </c>
      <c r="D14" s="16" t="e">
        <f t="shared" si="2"/>
        <v>#DIV/0!</v>
      </c>
      <c r="E14" s="17">
        <f t="shared" si="5"/>
        <v>0</v>
      </c>
      <c r="F14" s="17">
        <f t="shared" si="3"/>
        <v>0</v>
      </c>
      <c r="G14" s="17">
        <f t="shared" si="4"/>
        <v>0</v>
      </c>
      <c r="H14" s="18" t="e">
        <f t="shared" si="6"/>
        <v>#DIV/0!</v>
      </c>
      <c r="I14" s="18" t="e">
        <f t="shared" si="7"/>
        <v>#DIV/0!</v>
      </c>
      <c r="J14" s="18" t="e">
        <f t="shared" si="8"/>
        <v>#DIV/0!</v>
      </c>
      <c r="K14" s="19" t="e">
        <f t="shared" si="9"/>
        <v>#DIV/0!</v>
      </c>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row>
    <row r="15" spans="1:289" x14ac:dyDescent="0.3">
      <c r="A15" s="13">
        <v>12</v>
      </c>
      <c r="B15" s="14" t="s">
        <v>23</v>
      </c>
      <c r="C15" s="15" t="e">
        <f t="shared" si="1"/>
        <v>#DIV/0!</v>
      </c>
      <c r="D15" s="16" t="e">
        <f t="shared" si="2"/>
        <v>#DIV/0!</v>
      </c>
      <c r="E15" s="17">
        <f t="shared" si="5"/>
        <v>0</v>
      </c>
      <c r="F15" s="17">
        <f t="shared" si="3"/>
        <v>0</v>
      </c>
      <c r="G15" s="17">
        <f t="shared" si="4"/>
        <v>0</v>
      </c>
      <c r="H15" s="18" t="e">
        <f t="shared" si="6"/>
        <v>#DIV/0!</v>
      </c>
      <c r="I15" s="18" t="e">
        <f t="shared" si="7"/>
        <v>#DIV/0!</v>
      </c>
      <c r="J15" s="18" t="e">
        <f t="shared" si="8"/>
        <v>#DIV/0!</v>
      </c>
      <c r="K15" s="19" t="e">
        <f t="shared" si="9"/>
        <v>#DIV/0!</v>
      </c>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row>
    <row r="16" spans="1:289" x14ac:dyDescent="0.3">
      <c r="A16" s="13">
        <v>13</v>
      </c>
      <c r="B16" s="14" t="s">
        <v>24</v>
      </c>
      <c r="C16" s="15" t="e">
        <f t="shared" si="1"/>
        <v>#DIV/0!</v>
      </c>
      <c r="D16" s="16" t="e">
        <f t="shared" si="2"/>
        <v>#DIV/0!</v>
      </c>
      <c r="E16" s="17">
        <f t="shared" si="5"/>
        <v>0</v>
      </c>
      <c r="F16" s="17">
        <f t="shared" si="3"/>
        <v>0</v>
      </c>
      <c r="G16" s="17">
        <f t="shared" si="4"/>
        <v>0</v>
      </c>
      <c r="H16" s="18" t="e">
        <f t="shared" si="6"/>
        <v>#DIV/0!</v>
      </c>
      <c r="I16" s="18" t="e">
        <f t="shared" si="7"/>
        <v>#DIV/0!</v>
      </c>
      <c r="J16" s="18" t="e">
        <f t="shared" si="8"/>
        <v>#DIV/0!</v>
      </c>
      <c r="K16" s="19" t="e">
        <f t="shared" si="9"/>
        <v>#DIV/0!</v>
      </c>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row>
    <row r="17" spans="1:289" x14ac:dyDescent="0.3">
      <c r="A17" s="13">
        <v>14</v>
      </c>
      <c r="B17" s="14" t="s">
        <v>25</v>
      </c>
      <c r="C17" s="15" t="e">
        <f t="shared" si="1"/>
        <v>#DIV/0!</v>
      </c>
      <c r="D17" s="16" t="e">
        <f t="shared" si="2"/>
        <v>#DIV/0!</v>
      </c>
      <c r="E17" s="17">
        <f t="shared" si="5"/>
        <v>0</v>
      </c>
      <c r="F17" s="17">
        <f t="shared" si="3"/>
        <v>0</v>
      </c>
      <c r="G17" s="17">
        <f t="shared" si="4"/>
        <v>0</v>
      </c>
      <c r="H17" s="18" t="e">
        <f t="shared" si="6"/>
        <v>#DIV/0!</v>
      </c>
      <c r="I17" s="18" t="e">
        <f t="shared" si="7"/>
        <v>#DIV/0!</v>
      </c>
      <c r="J17" s="18" t="e">
        <f t="shared" si="8"/>
        <v>#DIV/0!</v>
      </c>
      <c r="K17" s="19" t="e">
        <f t="shared" si="9"/>
        <v>#DIV/0!</v>
      </c>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row>
    <row r="18" spans="1:289" x14ac:dyDescent="0.3">
      <c r="A18" s="13">
        <v>15</v>
      </c>
      <c r="B18" s="14" t="s">
        <v>26</v>
      </c>
      <c r="C18" s="15" t="e">
        <f t="shared" si="1"/>
        <v>#DIV/0!</v>
      </c>
      <c r="D18" s="16" t="e">
        <f t="shared" si="2"/>
        <v>#DIV/0!</v>
      </c>
      <c r="E18" s="17">
        <f t="shared" si="5"/>
        <v>0</v>
      </c>
      <c r="F18" s="17">
        <f t="shared" si="3"/>
        <v>0</v>
      </c>
      <c r="G18" s="17">
        <f t="shared" si="4"/>
        <v>0</v>
      </c>
      <c r="H18" s="18" t="e">
        <f t="shared" si="6"/>
        <v>#DIV/0!</v>
      </c>
      <c r="I18" s="18" t="e">
        <f t="shared" si="7"/>
        <v>#DIV/0!</v>
      </c>
      <c r="J18" s="18" t="e">
        <f t="shared" si="8"/>
        <v>#DIV/0!</v>
      </c>
      <c r="K18" s="19" t="e">
        <f t="shared" si="9"/>
        <v>#DIV/0!</v>
      </c>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row>
    <row r="19" spans="1:289" x14ac:dyDescent="0.3">
      <c r="A19" s="13">
        <v>16</v>
      </c>
      <c r="B19" s="14" t="s">
        <v>27</v>
      </c>
      <c r="C19" s="15" t="e">
        <f t="shared" si="1"/>
        <v>#DIV/0!</v>
      </c>
      <c r="D19" s="16" t="e">
        <f t="shared" si="2"/>
        <v>#DIV/0!</v>
      </c>
      <c r="E19" s="17">
        <f t="shared" si="5"/>
        <v>0</v>
      </c>
      <c r="F19" s="17">
        <f t="shared" si="3"/>
        <v>0</v>
      </c>
      <c r="G19" s="17">
        <f t="shared" si="4"/>
        <v>0</v>
      </c>
      <c r="H19" s="18" t="e">
        <f t="shared" si="6"/>
        <v>#DIV/0!</v>
      </c>
      <c r="I19" s="18" t="e">
        <f t="shared" si="7"/>
        <v>#DIV/0!</v>
      </c>
      <c r="J19" s="18" t="e">
        <f t="shared" si="8"/>
        <v>#DIV/0!</v>
      </c>
      <c r="K19" s="19" t="e">
        <f t="shared" si="9"/>
        <v>#DIV/0!</v>
      </c>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row>
    <row r="20" spans="1:289" x14ac:dyDescent="0.3">
      <c r="A20" s="13">
        <v>17</v>
      </c>
      <c r="B20" s="14" t="s">
        <v>28</v>
      </c>
      <c r="C20" s="15" t="e">
        <f t="shared" si="1"/>
        <v>#DIV/0!</v>
      </c>
      <c r="D20" s="16" t="e">
        <f t="shared" si="2"/>
        <v>#DIV/0!</v>
      </c>
      <c r="E20" s="17">
        <f t="shared" si="5"/>
        <v>0</v>
      </c>
      <c r="F20" s="17">
        <f t="shared" si="3"/>
        <v>0</v>
      </c>
      <c r="G20" s="17">
        <f t="shared" si="4"/>
        <v>0</v>
      </c>
      <c r="H20" s="18" t="e">
        <f t="shared" si="6"/>
        <v>#DIV/0!</v>
      </c>
      <c r="I20" s="18" t="e">
        <f t="shared" si="7"/>
        <v>#DIV/0!</v>
      </c>
      <c r="J20" s="18" t="e">
        <f t="shared" si="8"/>
        <v>#DIV/0!</v>
      </c>
      <c r="K20" s="19" t="e">
        <f t="shared" si="9"/>
        <v>#DIV/0!</v>
      </c>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row>
    <row r="21" spans="1:289" x14ac:dyDescent="0.3">
      <c r="A21" s="13">
        <v>18</v>
      </c>
      <c r="B21" s="14" t="s">
        <v>29</v>
      </c>
      <c r="C21" s="15" t="e">
        <f t="shared" si="1"/>
        <v>#DIV/0!</v>
      </c>
      <c r="D21" s="16" t="e">
        <f t="shared" si="2"/>
        <v>#DIV/0!</v>
      </c>
      <c r="E21" s="17">
        <f t="shared" si="5"/>
        <v>0</v>
      </c>
      <c r="F21" s="17">
        <f t="shared" si="3"/>
        <v>0</v>
      </c>
      <c r="G21" s="17">
        <f t="shared" si="4"/>
        <v>0</v>
      </c>
      <c r="H21" s="18" t="e">
        <f t="shared" si="6"/>
        <v>#DIV/0!</v>
      </c>
      <c r="I21" s="18" t="e">
        <f t="shared" si="7"/>
        <v>#DIV/0!</v>
      </c>
      <c r="J21" s="18" t="e">
        <f t="shared" si="8"/>
        <v>#DIV/0!</v>
      </c>
      <c r="K21" s="19" t="e">
        <f t="shared" si="9"/>
        <v>#DIV/0!</v>
      </c>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row>
    <row r="22" spans="1:289" x14ac:dyDescent="0.3">
      <c r="A22" s="13">
        <v>19</v>
      </c>
      <c r="B22" s="14" t="s">
        <v>30</v>
      </c>
      <c r="C22" s="15" t="e">
        <f t="shared" si="1"/>
        <v>#DIV/0!</v>
      </c>
      <c r="D22" s="16" t="e">
        <f t="shared" si="2"/>
        <v>#DIV/0!</v>
      </c>
      <c r="E22" s="17">
        <f t="shared" si="5"/>
        <v>0</v>
      </c>
      <c r="F22" s="17">
        <f t="shared" si="3"/>
        <v>0</v>
      </c>
      <c r="G22" s="17">
        <f t="shared" si="4"/>
        <v>0</v>
      </c>
      <c r="H22" s="18" t="e">
        <f t="shared" si="6"/>
        <v>#DIV/0!</v>
      </c>
      <c r="I22" s="18" t="e">
        <f t="shared" si="7"/>
        <v>#DIV/0!</v>
      </c>
      <c r="J22" s="18" t="e">
        <f t="shared" si="8"/>
        <v>#DIV/0!</v>
      </c>
      <c r="K22" s="19" t="e">
        <f t="shared" si="9"/>
        <v>#DIV/0!</v>
      </c>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row>
    <row r="23" spans="1:289" x14ac:dyDescent="0.3">
      <c r="A23" s="13">
        <v>20</v>
      </c>
      <c r="B23" s="14" t="s">
        <v>31</v>
      </c>
      <c r="C23" s="15" t="e">
        <f t="shared" si="1"/>
        <v>#DIV/0!</v>
      </c>
      <c r="D23" s="16" t="e">
        <f t="shared" si="2"/>
        <v>#DIV/0!</v>
      </c>
      <c r="E23" s="17">
        <f t="shared" si="5"/>
        <v>0</v>
      </c>
      <c r="F23" s="17">
        <f t="shared" si="3"/>
        <v>0</v>
      </c>
      <c r="G23" s="17">
        <f t="shared" si="4"/>
        <v>0</v>
      </c>
      <c r="H23" s="18" t="e">
        <f t="shared" si="6"/>
        <v>#DIV/0!</v>
      </c>
      <c r="I23" s="18" t="e">
        <f t="shared" si="7"/>
        <v>#DIV/0!</v>
      </c>
      <c r="J23" s="18" t="e">
        <f t="shared" si="8"/>
        <v>#DIV/0!</v>
      </c>
      <c r="K23" s="19" t="e">
        <f t="shared" si="9"/>
        <v>#DIV/0!</v>
      </c>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row>
    <row r="24" spans="1:289" x14ac:dyDescent="0.3">
      <c r="A24" s="13">
        <v>21</v>
      </c>
      <c r="B24" s="14" t="s">
        <v>32</v>
      </c>
      <c r="C24" s="15" t="e">
        <f t="shared" si="1"/>
        <v>#DIV/0!</v>
      </c>
      <c r="D24" s="16" t="e">
        <f t="shared" si="2"/>
        <v>#DIV/0!</v>
      </c>
      <c r="E24" s="17">
        <f t="shared" si="5"/>
        <v>0</v>
      </c>
      <c r="F24" s="17">
        <f t="shared" si="3"/>
        <v>0</v>
      </c>
      <c r="G24" s="17">
        <f t="shared" si="4"/>
        <v>0</v>
      </c>
      <c r="H24" s="18" t="e">
        <f t="shared" si="6"/>
        <v>#DIV/0!</v>
      </c>
      <c r="I24" s="18" t="e">
        <f t="shared" si="7"/>
        <v>#DIV/0!</v>
      </c>
      <c r="J24" s="18" t="e">
        <f t="shared" si="8"/>
        <v>#DIV/0!</v>
      </c>
      <c r="K24" s="19" t="e">
        <f t="shared" si="9"/>
        <v>#DIV/0!</v>
      </c>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row>
    <row r="25" spans="1:289" x14ac:dyDescent="0.3">
      <c r="A25" s="13">
        <v>22</v>
      </c>
      <c r="B25" s="14" t="s">
        <v>33</v>
      </c>
      <c r="C25" s="15" t="e">
        <f t="shared" si="1"/>
        <v>#DIV/0!</v>
      </c>
      <c r="D25" s="16" t="e">
        <f t="shared" si="2"/>
        <v>#DIV/0!</v>
      </c>
      <c r="E25" s="17">
        <f t="shared" si="5"/>
        <v>0</v>
      </c>
      <c r="F25" s="17">
        <f t="shared" si="3"/>
        <v>0</v>
      </c>
      <c r="G25" s="17">
        <f t="shared" si="4"/>
        <v>0</v>
      </c>
      <c r="H25" s="18" t="e">
        <f t="shared" si="6"/>
        <v>#DIV/0!</v>
      </c>
      <c r="I25" s="18" t="e">
        <f t="shared" si="7"/>
        <v>#DIV/0!</v>
      </c>
      <c r="J25" s="18" t="e">
        <f t="shared" si="8"/>
        <v>#DIV/0!</v>
      </c>
      <c r="K25" s="19" t="e">
        <f t="shared" si="9"/>
        <v>#DIV/0!</v>
      </c>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row>
    <row r="26" spans="1:289" x14ac:dyDescent="0.3">
      <c r="A26" s="13">
        <v>23</v>
      </c>
      <c r="B26" s="14" t="s">
        <v>34</v>
      </c>
      <c r="C26" s="15" t="e">
        <f t="shared" si="1"/>
        <v>#DIV/0!</v>
      </c>
      <c r="D26" s="16" t="e">
        <f t="shared" si="2"/>
        <v>#DIV/0!</v>
      </c>
      <c r="E26" s="17">
        <f t="shared" si="5"/>
        <v>0</v>
      </c>
      <c r="F26" s="17">
        <f t="shared" si="3"/>
        <v>0</v>
      </c>
      <c r="G26" s="17">
        <f t="shared" si="4"/>
        <v>0</v>
      </c>
      <c r="H26" s="18" t="e">
        <f t="shared" si="6"/>
        <v>#DIV/0!</v>
      </c>
      <c r="I26" s="18" t="e">
        <f t="shared" si="7"/>
        <v>#DIV/0!</v>
      </c>
      <c r="J26" s="18" t="e">
        <f t="shared" si="8"/>
        <v>#DIV/0!</v>
      </c>
      <c r="K26" s="19" t="e">
        <f t="shared" si="9"/>
        <v>#DIV/0!</v>
      </c>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row>
    <row r="27" spans="1:289" x14ac:dyDescent="0.3">
      <c r="A27" s="13">
        <v>24</v>
      </c>
      <c r="B27" s="14" t="s">
        <v>35</v>
      </c>
      <c r="C27" s="15" t="e">
        <f t="shared" si="1"/>
        <v>#DIV/0!</v>
      </c>
      <c r="D27" s="16" t="e">
        <f t="shared" si="2"/>
        <v>#DIV/0!</v>
      </c>
      <c r="E27" s="17">
        <f t="shared" si="5"/>
        <v>0</v>
      </c>
      <c r="F27" s="17">
        <f t="shared" si="3"/>
        <v>0</v>
      </c>
      <c r="G27" s="17">
        <f t="shared" si="4"/>
        <v>0</v>
      </c>
      <c r="H27" s="18" t="e">
        <f t="shared" si="6"/>
        <v>#DIV/0!</v>
      </c>
      <c r="I27" s="18" t="e">
        <f t="shared" si="7"/>
        <v>#DIV/0!</v>
      </c>
      <c r="J27" s="18" t="e">
        <f t="shared" si="8"/>
        <v>#DIV/0!</v>
      </c>
      <c r="K27" s="19" t="e">
        <f t="shared" si="9"/>
        <v>#DIV/0!</v>
      </c>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c r="IW27" s="20"/>
      <c r="IX27" s="20"/>
      <c r="IY27" s="20"/>
      <c r="IZ27" s="20"/>
      <c r="JA27" s="20"/>
      <c r="JB27" s="20"/>
      <c r="JC27" s="20"/>
      <c r="JD27" s="20"/>
      <c r="JE27" s="20"/>
      <c r="JF27" s="20"/>
      <c r="JG27" s="20"/>
      <c r="JH27" s="20"/>
      <c r="JI27" s="20"/>
      <c r="JJ27" s="20"/>
      <c r="JK27" s="20"/>
      <c r="JL27" s="20"/>
      <c r="JM27" s="20"/>
      <c r="JN27" s="20"/>
      <c r="JO27" s="20"/>
      <c r="JP27" s="20"/>
      <c r="JQ27" s="20"/>
      <c r="JR27" s="20"/>
      <c r="JS27" s="20"/>
      <c r="JT27" s="20"/>
      <c r="JU27" s="20"/>
      <c r="JV27" s="20"/>
      <c r="JW27" s="20"/>
      <c r="JX27" s="20"/>
      <c r="JY27" s="20"/>
      <c r="JZ27" s="20"/>
      <c r="KA27" s="20"/>
      <c r="KB27" s="20"/>
      <c r="KC27" s="20"/>
    </row>
    <row r="28" spans="1:289" ht="18" thickBot="1" x14ac:dyDescent="0.35">
      <c r="A28" s="13">
        <v>25</v>
      </c>
      <c r="B28" s="14" t="s">
        <v>36</v>
      </c>
      <c r="C28" s="22" t="e">
        <f t="shared" si="1"/>
        <v>#DIV/0!</v>
      </c>
      <c r="D28" s="23" t="e">
        <f t="shared" si="2"/>
        <v>#DIV/0!</v>
      </c>
      <c r="E28" s="17">
        <f t="shared" si="5"/>
        <v>0</v>
      </c>
      <c r="F28" s="24">
        <f t="shared" si="3"/>
        <v>0</v>
      </c>
      <c r="G28" s="24">
        <f t="shared" si="4"/>
        <v>0</v>
      </c>
      <c r="H28" s="25" t="e">
        <f t="shared" si="6"/>
        <v>#DIV/0!</v>
      </c>
      <c r="I28" s="25" t="e">
        <f t="shared" si="7"/>
        <v>#DIV/0!</v>
      </c>
      <c r="J28" s="25" t="e">
        <f t="shared" si="8"/>
        <v>#DIV/0!</v>
      </c>
      <c r="K28" s="26" t="e">
        <f t="shared" si="9"/>
        <v>#DIV/0!</v>
      </c>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c r="IW28" s="20"/>
      <c r="IX28" s="20"/>
      <c r="IY28" s="20"/>
      <c r="IZ28" s="20"/>
      <c r="JA28" s="20"/>
      <c r="JB28" s="20"/>
      <c r="JC28" s="20"/>
      <c r="JD28" s="20"/>
      <c r="JE28" s="20"/>
      <c r="JF28" s="20"/>
      <c r="JG28" s="20"/>
      <c r="JH28" s="20"/>
      <c r="JI28" s="20"/>
      <c r="JJ28" s="20"/>
      <c r="JK28" s="20"/>
      <c r="JL28" s="20"/>
      <c r="JM28" s="20"/>
      <c r="JN28" s="20"/>
      <c r="JO28" s="20"/>
      <c r="JP28" s="20"/>
      <c r="JQ28" s="20"/>
      <c r="JR28" s="20"/>
      <c r="JS28" s="20"/>
      <c r="JT28" s="20"/>
      <c r="JU28" s="20"/>
      <c r="JV28" s="20"/>
      <c r="JW28" s="20"/>
      <c r="JX28" s="20"/>
      <c r="JY28" s="20"/>
      <c r="JZ28" s="20"/>
      <c r="KA28" s="20"/>
      <c r="KB28" s="20"/>
      <c r="KC28" s="20"/>
    </row>
    <row r="29" spans="1:289" x14ac:dyDescent="0.3">
      <c r="A29" s="50" t="s">
        <v>37</v>
      </c>
      <c r="B29" s="50"/>
      <c r="O29" s="30" t="s">
        <v>38</v>
      </c>
      <c r="T29" s="30" t="s">
        <v>38</v>
      </c>
      <c r="AV29" s="30" t="s">
        <v>38</v>
      </c>
      <c r="BA29" s="30" t="s">
        <v>38</v>
      </c>
      <c r="CF29" s="30" t="s">
        <v>38</v>
      </c>
      <c r="CH29" s="30" t="s">
        <v>38</v>
      </c>
    </row>
    <row r="30" spans="1:289" x14ac:dyDescent="0.3">
      <c r="A30" s="31"/>
      <c r="B30" s="32"/>
      <c r="C30" s="33"/>
      <c r="D30" s="34"/>
      <c r="E30" s="30"/>
      <c r="F30" s="30"/>
      <c r="G30" s="30"/>
      <c r="H30" s="30"/>
      <c r="I30" s="30"/>
      <c r="J30" s="30"/>
      <c r="K30" s="30"/>
      <c r="BA30" s="30" t="s">
        <v>38</v>
      </c>
    </row>
    <row r="31" spans="1:289" x14ac:dyDescent="0.3">
      <c r="A31" s="31"/>
      <c r="B31" s="32"/>
      <c r="C31" s="33"/>
      <c r="D31" s="34"/>
      <c r="E31" s="30"/>
      <c r="F31" s="30"/>
      <c r="G31" s="30"/>
      <c r="H31" s="30"/>
      <c r="I31" s="30"/>
      <c r="J31" s="30"/>
      <c r="K31" s="30"/>
    </row>
    <row r="32" spans="1:289" x14ac:dyDescent="0.3">
      <c r="A32" s="31"/>
      <c r="B32" s="32"/>
      <c r="C32" s="33"/>
      <c r="D32" s="34"/>
      <c r="E32" s="30"/>
      <c r="F32" s="30"/>
      <c r="G32" s="30"/>
      <c r="H32" s="30"/>
      <c r="I32" s="30"/>
      <c r="J32" s="30"/>
      <c r="K32" s="30"/>
    </row>
    <row r="33" spans="1:11" x14ac:dyDescent="0.3">
      <c r="A33" s="31"/>
      <c r="B33" s="32"/>
      <c r="C33" s="33"/>
      <c r="D33" s="34"/>
      <c r="E33" s="30"/>
      <c r="F33" s="30"/>
      <c r="G33" s="30"/>
      <c r="H33" s="30"/>
      <c r="I33" s="30"/>
      <c r="J33" s="30"/>
      <c r="K33" s="30"/>
    </row>
    <row r="34" spans="1:11" x14ac:dyDescent="0.3">
      <c r="A34" s="31"/>
      <c r="B34" s="32"/>
      <c r="C34" s="33"/>
      <c r="D34" s="34"/>
      <c r="E34" s="30"/>
      <c r="F34" s="30"/>
      <c r="G34" s="30"/>
      <c r="H34" s="30"/>
      <c r="I34" s="30"/>
      <c r="J34" s="30"/>
      <c r="K34" s="30"/>
    </row>
    <row r="35" spans="1:11" x14ac:dyDescent="0.3">
      <c r="A35" s="31"/>
      <c r="B35" s="32"/>
      <c r="C35" s="33"/>
      <c r="D35" s="34"/>
      <c r="E35" s="30"/>
      <c r="F35" s="30"/>
      <c r="G35" s="30"/>
      <c r="H35" s="30"/>
      <c r="I35" s="30"/>
      <c r="J35" s="30"/>
      <c r="K35" s="30"/>
    </row>
    <row r="36" spans="1:11" x14ac:dyDescent="0.3">
      <c r="A36" s="31"/>
      <c r="B36" s="32"/>
      <c r="C36" s="33"/>
      <c r="D36" s="34"/>
      <c r="E36" s="30"/>
      <c r="F36" s="30"/>
      <c r="G36" s="30"/>
      <c r="H36" s="30"/>
      <c r="I36" s="30"/>
      <c r="J36" s="30"/>
      <c r="K36" s="30"/>
    </row>
    <row r="37" spans="1:11" x14ac:dyDescent="0.3">
      <c r="A37" s="31"/>
      <c r="B37" s="32"/>
      <c r="C37" s="33"/>
      <c r="D37" s="34"/>
      <c r="E37" s="30"/>
      <c r="F37" s="30"/>
      <c r="G37" s="30"/>
      <c r="H37" s="30"/>
      <c r="I37" s="30"/>
      <c r="J37" s="30"/>
      <c r="K37" s="30"/>
    </row>
    <row r="38" spans="1:11" x14ac:dyDescent="0.3">
      <c r="A38" s="31"/>
      <c r="B38" s="32"/>
      <c r="C38" s="33"/>
      <c r="D38" s="34"/>
      <c r="E38" s="30"/>
      <c r="F38" s="30"/>
      <c r="G38" s="30"/>
      <c r="H38" s="30"/>
      <c r="I38" s="30"/>
      <c r="J38" s="30"/>
      <c r="K38" s="30"/>
    </row>
    <row r="39" spans="1:11" x14ac:dyDescent="0.3">
      <c r="A39" s="31"/>
      <c r="B39" s="32"/>
      <c r="C39" s="33"/>
      <c r="D39" s="34"/>
      <c r="E39" s="30"/>
      <c r="F39" s="30"/>
      <c r="G39" s="30"/>
      <c r="H39" s="30"/>
      <c r="I39" s="30"/>
      <c r="J39" s="30"/>
      <c r="K39" s="30"/>
    </row>
    <row r="40" spans="1:11" x14ac:dyDescent="0.3">
      <c r="A40" s="31"/>
      <c r="B40" s="32"/>
      <c r="C40" s="33"/>
      <c r="D40" s="34"/>
      <c r="E40" s="30"/>
      <c r="F40" s="30"/>
      <c r="G40" s="30"/>
      <c r="H40" s="30"/>
      <c r="I40" s="30"/>
      <c r="J40" s="30"/>
      <c r="K40" s="30"/>
    </row>
    <row r="41" spans="1:11" x14ac:dyDescent="0.3">
      <c r="A41" s="31"/>
      <c r="B41" s="32"/>
      <c r="C41" s="33"/>
      <c r="D41" s="34"/>
      <c r="E41" s="30"/>
      <c r="F41" s="30"/>
      <c r="G41" s="30"/>
      <c r="H41" s="30"/>
      <c r="I41" s="30"/>
      <c r="J41" s="30"/>
      <c r="K41" s="30"/>
    </row>
    <row r="42" spans="1:11" x14ac:dyDescent="0.3">
      <c r="A42" s="31"/>
      <c r="B42" s="32"/>
      <c r="C42" s="33"/>
      <c r="D42" s="34"/>
      <c r="E42" s="30"/>
      <c r="F42" s="30"/>
      <c r="G42" s="30"/>
      <c r="H42" s="30"/>
      <c r="I42" s="30"/>
      <c r="J42" s="30"/>
      <c r="K42" s="30"/>
    </row>
    <row r="43" spans="1:11" x14ac:dyDescent="0.3">
      <c r="A43" s="31"/>
      <c r="B43" s="32"/>
      <c r="C43" s="33"/>
      <c r="D43" s="34"/>
      <c r="E43" s="30"/>
      <c r="F43" s="30"/>
      <c r="G43" s="30"/>
      <c r="H43" s="30"/>
      <c r="I43" s="30"/>
      <c r="J43" s="30"/>
      <c r="K43" s="30"/>
    </row>
    <row r="44" spans="1:11" x14ac:dyDescent="0.3">
      <c r="B44" s="35"/>
      <c r="C44" s="33"/>
      <c r="D44" s="34"/>
      <c r="E44" s="30"/>
      <c r="F44" s="30"/>
      <c r="G44" s="30"/>
      <c r="H44" s="30"/>
      <c r="I44" s="30"/>
      <c r="J44" s="30"/>
      <c r="K44" s="30"/>
    </row>
    <row r="45" spans="1:11" x14ac:dyDescent="0.3">
      <c r="B45" s="35"/>
      <c r="C45" s="33"/>
      <c r="D45" s="34"/>
      <c r="E45" s="30"/>
      <c r="F45" s="30"/>
      <c r="G45" s="30"/>
      <c r="H45" s="30"/>
      <c r="I45" s="30"/>
      <c r="J45" s="30"/>
      <c r="K45" s="30"/>
    </row>
    <row r="46" spans="1:11" x14ac:dyDescent="0.3">
      <c r="B46" s="35"/>
      <c r="C46" s="33"/>
      <c r="D46" s="34"/>
      <c r="E46" s="30"/>
      <c r="F46" s="30"/>
      <c r="G46" s="30"/>
      <c r="H46" s="30"/>
      <c r="I46" s="30"/>
      <c r="J46" s="30"/>
      <c r="K46" s="30"/>
    </row>
    <row r="47" spans="1:11" x14ac:dyDescent="0.3">
      <c r="B47" s="35"/>
      <c r="C47" s="33"/>
      <c r="D47" s="34"/>
      <c r="E47" s="30"/>
      <c r="F47" s="30"/>
      <c r="G47" s="30"/>
      <c r="H47" s="30"/>
      <c r="I47" s="30"/>
      <c r="J47" s="30"/>
      <c r="K47" s="30"/>
    </row>
    <row r="48" spans="1:11" x14ac:dyDescent="0.3">
      <c r="B48" s="35"/>
      <c r="C48" s="33"/>
      <c r="D48" s="34"/>
      <c r="E48" s="30"/>
      <c r="F48" s="30"/>
      <c r="G48" s="30"/>
      <c r="H48" s="30"/>
      <c r="I48" s="30"/>
      <c r="J48" s="30"/>
      <c r="K48" s="30"/>
    </row>
    <row r="49" spans="2:11" x14ac:dyDescent="0.3">
      <c r="B49" s="35"/>
      <c r="C49" s="33"/>
      <c r="D49" s="34"/>
      <c r="E49" s="30"/>
      <c r="F49" s="30"/>
      <c r="G49" s="30"/>
      <c r="H49" s="30"/>
      <c r="I49" s="30"/>
      <c r="J49" s="30"/>
      <c r="K49" s="30"/>
    </row>
    <row r="50" spans="2:11" x14ac:dyDescent="0.3">
      <c r="B50" s="35"/>
      <c r="C50" s="33"/>
      <c r="D50" s="34"/>
      <c r="E50" s="30"/>
      <c r="F50" s="30"/>
      <c r="G50" s="30"/>
      <c r="H50" s="30"/>
      <c r="I50" s="30"/>
      <c r="J50" s="30"/>
      <c r="K50" s="30"/>
    </row>
    <row r="51" spans="2:11" x14ac:dyDescent="0.3">
      <c r="B51" s="35"/>
      <c r="C51" s="33"/>
      <c r="D51" s="34"/>
      <c r="E51" s="30"/>
      <c r="F51" s="30"/>
      <c r="G51" s="30"/>
      <c r="H51" s="30"/>
      <c r="I51" s="30"/>
      <c r="J51" s="30"/>
      <c r="K51" s="30"/>
    </row>
    <row r="52" spans="2:11" x14ac:dyDescent="0.3">
      <c r="B52" s="35"/>
      <c r="C52" s="33"/>
      <c r="D52" s="34"/>
      <c r="E52" s="30"/>
      <c r="F52" s="30"/>
      <c r="G52" s="30"/>
      <c r="H52" s="30"/>
      <c r="I52" s="30"/>
      <c r="J52" s="30"/>
      <c r="K52" s="30"/>
    </row>
    <row r="53" spans="2:11" x14ac:dyDescent="0.3">
      <c r="B53" s="35"/>
      <c r="C53" s="33"/>
      <c r="D53" s="34"/>
      <c r="E53" s="30"/>
      <c r="F53" s="30"/>
      <c r="G53" s="30"/>
      <c r="H53" s="30"/>
      <c r="I53" s="30"/>
      <c r="J53" s="30"/>
      <c r="K53" s="30"/>
    </row>
    <row r="54" spans="2:11" x14ac:dyDescent="0.3">
      <c r="B54" s="35"/>
      <c r="C54" s="33"/>
      <c r="D54" s="34"/>
      <c r="E54" s="30"/>
      <c r="F54" s="30"/>
      <c r="G54" s="30"/>
      <c r="H54" s="30"/>
      <c r="I54" s="30"/>
      <c r="J54" s="30"/>
      <c r="K54" s="30"/>
    </row>
    <row r="55" spans="2:11" x14ac:dyDescent="0.3">
      <c r="B55" s="21"/>
      <c r="C55" s="33"/>
      <c r="D55" s="34"/>
      <c r="E55" s="30"/>
      <c r="F55" s="30"/>
      <c r="G55" s="30"/>
      <c r="H55" s="30"/>
      <c r="I55" s="30"/>
      <c r="J55" s="30"/>
      <c r="K55" s="30"/>
    </row>
    <row r="56" spans="2:11" x14ac:dyDescent="0.3">
      <c r="B56" s="21"/>
      <c r="C56" s="33"/>
      <c r="D56" s="34"/>
      <c r="E56" s="30"/>
      <c r="F56" s="30"/>
      <c r="G56" s="30"/>
      <c r="H56" s="30"/>
      <c r="I56" s="30"/>
      <c r="J56" s="30"/>
      <c r="K56" s="30"/>
    </row>
    <row r="57" spans="2:11" x14ac:dyDescent="0.3">
      <c r="B57" s="21"/>
      <c r="C57" s="33"/>
      <c r="D57" s="34"/>
      <c r="E57" s="30"/>
      <c r="F57" s="30"/>
      <c r="G57" s="30"/>
      <c r="H57" s="30"/>
      <c r="I57" s="30"/>
      <c r="J57" s="30"/>
      <c r="K57" s="30"/>
    </row>
    <row r="58" spans="2:11" x14ac:dyDescent="0.3">
      <c r="B58" s="21"/>
      <c r="C58" s="33"/>
      <c r="D58" s="34"/>
      <c r="E58" s="30"/>
      <c r="F58" s="30"/>
      <c r="G58" s="30"/>
      <c r="H58" s="30"/>
      <c r="I58" s="30"/>
      <c r="J58" s="30"/>
      <c r="K58" s="30"/>
    </row>
    <row r="59" spans="2:11" x14ac:dyDescent="0.3">
      <c r="B59" s="21"/>
      <c r="C59" s="33"/>
      <c r="D59" s="34"/>
      <c r="E59" s="30"/>
      <c r="F59" s="30"/>
      <c r="G59" s="30"/>
      <c r="H59" s="30"/>
      <c r="I59" s="30"/>
      <c r="J59" s="30"/>
      <c r="K59" s="30"/>
    </row>
    <row r="60" spans="2:11" x14ac:dyDescent="0.3">
      <c r="B60" s="21"/>
      <c r="C60" s="33"/>
      <c r="D60" s="34"/>
      <c r="E60" s="30"/>
      <c r="F60" s="30"/>
      <c r="G60" s="30"/>
      <c r="H60" s="30"/>
      <c r="I60" s="30"/>
      <c r="J60" s="30"/>
      <c r="K60" s="30"/>
    </row>
    <row r="61" spans="2:11" x14ac:dyDescent="0.3">
      <c r="B61" s="21"/>
      <c r="C61" s="33"/>
      <c r="D61" s="34"/>
      <c r="E61" s="30"/>
      <c r="F61" s="30"/>
      <c r="G61" s="30"/>
      <c r="H61" s="30"/>
      <c r="I61" s="30"/>
      <c r="J61" s="30"/>
      <c r="K61" s="30"/>
    </row>
    <row r="62" spans="2:11" x14ac:dyDescent="0.3">
      <c r="B62" s="21"/>
      <c r="C62" s="33"/>
      <c r="D62" s="34"/>
      <c r="E62" s="30"/>
      <c r="F62" s="30"/>
      <c r="G62" s="30"/>
      <c r="H62" s="30"/>
      <c r="I62" s="30"/>
      <c r="J62" s="30"/>
      <c r="K62" s="30"/>
    </row>
    <row r="63" spans="2:11" x14ac:dyDescent="0.3">
      <c r="B63" s="21"/>
      <c r="C63" s="33"/>
      <c r="D63" s="34"/>
      <c r="E63" s="30"/>
      <c r="F63" s="30"/>
      <c r="G63" s="30"/>
      <c r="H63" s="30"/>
      <c r="I63" s="30"/>
      <c r="J63" s="30"/>
      <c r="K63" s="30"/>
    </row>
    <row r="64" spans="2:11" x14ac:dyDescent="0.3">
      <c r="B64" s="21"/>
      <c r="C64" s="33"/>
      <c r="D64" s="34"/>
      <c r="E64" s="30"/>
      <c r="F64" s="30"/>
      <c r="G64" s="30"/>
      <c r="H64" s="30"/>
      <c r="I64" s="30"/>
      <c r="J64" s="30"/>
      <c r="K64" s="30"/>
    </row>
    <row r="65" spans="3:289" s="21" customFormat="1" x14ac:dyDescent="0.3">
      <c r="C65" s="33"/>
      <c r="D65" s="34"/>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row>
    <row r="66" spans="3:289" s="21" customFormat="1" x14ac:dyDescent="0.3">
      <c r="C66" s="33"/>
      <c r="D66" s="34"/>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30"/>
      <c r="EJ66" s="30"/>
      <c r="EK66" s="30"/>
      <c r="EL66" s="30"/>
      <c r="EM66" s="30"/>
      <c r="EN66" s="30"/>
      <c r="EO66" s="30"/>
      <c r="EP66" s="30"/>
      <c r="EQ66" s="30"/>
      <c r="ER66" s="30"/>
      <c r="ES66" s="30"/>
      <c r="ET66" s="30"/>
      <c r="EU66" s="30"/>
      <c r="EV66" s="30"/>
      <c r="EW66" s="30"/>
      <c r="EX66" s="30"/>
      <c r="EY66" s="30"/>
      <c r="EZ66" s="30"/>
      <c r="FA66" s="30"/>
      <c r="FB66" s="30"/>
      <c r="FC66" s="30"/>
      <c r="FD66" s="30"/>
      <c r="FE66" s="30"/>
      <c r="FF66" s="30"/>
      <c r="FG66" s="30"/>
      <c r="FH66" s="30"/>
      <c r="FI66" s="30"/>
      <c r="FJ66" s="30"/>
      <c r="FK66" s="30"/>
      <c r="FL66" s="30"/>
      <c r="FM66" s="30"/>
      <c r="FN66" s="30"/>
      <c r="FO66" s="30"/>
      <c r="FP66" s="30"/>
      <c r="FQ66" s="30"/>
      <c r="FR66" s="30"/>
      <c r="FS66" s="30"/>
      <c r="FT66" s="30"/>
      <c r="FU66" s="30"/>
      <c r="FV66" s="30"/>
      <c r="FW66" s="30"/>
      <c r="FX66" s="30"/>
      <c r="FY66" s="30"/>
      <c r="FZ66" s="30"/>
      <c r="GA66" s="30"/>
      <c r="GB66" s="30"/>
      <c r="GC66" s="30"/>
      <c r="GD66" s="30"/>
      <c r="GE66" s="30"/>
      <c r="GF66" s="30"/>
      <c r="GG66" s="30"/>
      <c r="GH66" s="30"/>
      <c r="GI66" s="30"/>
      <c r="GJ66" s="30"/>
      <c r="GK66" s="30"/>
      <c r="GL66" s="30"/>
      <c r="GM66" s="30"/>
      <c r="GN66" s="30"/>
      <c r="GO66" s="30"/>
      <c r="GP66" s="30"/>
      <c r="GQ66" s="30"/>
      <c r="GR66" s="30"/>
      <c r="GS66" s="30"/>
      <c r="GT66" s="30"/>
      <c r="GU66" s="30"/>
      <c r="GV66" s="30"/>
      <c r="GW66" s="30"/>
      <c r="GX66" s="30"/>
      <c r="GY66" s="30"/>
      <c r="GZ66" s="30"/>
      <c r="HA66" s="30"/>
      <c r="HB66" s="30"/>
      <c r="HC66" s="30"/>
      <c r="HD66" s="30"/>
      <c r="HE66" s="30"/>
      <c r="HF66" s="30"/>
      <c r="HG66" s="30"/>
      <c r="HH66" s="30"/>
      <c r="HI66" s="30"/>
      <c r="HJ66" s="30"/>
      <c r="HK66" s="30"/>
      <c r="HL66" s="30"/>
      <c r="HM66" s="30"/>
      <c r="HN66" s="30"/>
      <c r="HO66" s="30"/>
      <c r="HP66" s="30"/>
      <c r="HQ66" s="30"/>
      <c r="HR66" s="30"/>
      <c r="HS66" s="30"/>
      <c r="HT66" s="30"/>
      <c r="HU66" s="30"/>
      <c r="HV66" s="30"/>
      <c r="HW66" s="30"/>
      <c r="HX66" s="30"/>
      <c r="HY66" s="30"/>
      <c r="HZ66" s="30"/>
      <c r="IA66" s="30"/>
      <c r="IB66" s="30"/>
      <c r="IC66" s="30"/>
      <c r="ID66" s="30"/>
      <c r="IE66" s="30"/>
      <c r="IF66" s="30"/>
      <c r="IG66" s="30"/>
      <c r="IH66" s="30"/>
      <c r="II66" s="30"/>
      <c r="IJ66" s="30"/>
      <c r="IK66" s="30"/>
      <c r="IL66" s="30"/>
      <c r="IM66" s="30"/>
      <c r="IN66" s="30"/>
      <c r="IO66" s="30"/>
      <c r="IP66" s="30"/>
      <c r="IQ66" s="30"/>
      <c r="IR66" s="30"/>
      <c r="IS66" s="30"/>
      <c r="IT66" s="30"/>
      <c r="IU66" s="30"/>
      <c r="IV66" s="30"/>
      <c r="IW66" s="30"/>
      <c r="IX66" s="30"/>
      <c r="IY66" s="30"/>
      <c r="IZ66" s="30"/>
      <c r="JA66" s="30"/>
      <c r="JB66" s="30"/>
      <c r="JC66" s="30"/>
      <c r="JD66" s="30"/>
      <c r="JE66" s="30"/>
      <c r="JF66" s="30"/>
      <c r="JG66" s="30"/>
      <c r="JH66" s="30"/>
      <c r="JI66" s="30"/>
      <c r="JJ66" s="30"/>
      <c r="JK66" s="30"/>
      <c r="JL66" s="30"/>
      <c r="JM66" s="30"/>
      <c r="JN66" s="30"/>
      <c r="JO66" s="30"/>
      <c r="JP66" s="30"/>
      <c r="JQ66" s="30"/>
      <c r="JR66" s="30"/>
      <c r="JS66" s="30"/>
      <c r="JT66" s="30"/>
      <c r="JU66" s="30"/>
      <c r="JV66" s="30"/>
      <c r="JW66" s="30"/>
      <c r="JX66" s="30"/>
      <c r="JY66" s="30"/>
      <c r="JZ66" s="30"/>
      <c r="KA66" s="30"/>
      <c r="KB66" s="30"/>
      <c r="KC66" s="30"/>
    </row>
    <row r="67" spans="3:289" s="21" customFormat="1" x14ac:dyDescent="0.3">
      <c r="C67" s="33"/>
      <c r="D67" s="34"/>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c r="EI67" s="30"/>
      <c r="EJ67" s="30"/>
      <c r="EK67" s="30"/>
      <c r="EL67" s="30"/>
      <c r="EM67" s="30"/>
      <c r="EN67" s="30"/>
      <c r="EO67" s="30"/>
      <c r="EP67" s="30"/>
      <c r="EQ67" s="30"/>
      <c r="ER67" s="30"/>
      <c r="ES67" s="30"/>
      <c r="ET67" s="30"/>
      <c r="EU67" s="30"/>
      <c r="EV67" s="30"/>
      <c r="EW67" s="30"/>
      <c r="EX67" s="30"/>
      <c r="EY67" s="30"/>
      <c r="EZ67" s="30"/>
      <c r="FA67" s="30"/>
      <c r="FB67" s="30"/>
      <c r="FC67" s="30"/>
      <c r="FD67" s="30"/>
      <c r="FE67" s="30"/>
      <c r="FF67" s="30"/>
      <c r="FG67" s="30"/>
      <c r="FH67" s="30"/>
      <c r="FI67" s="30"/>
      <c r="FJ67" s="30"/>
      <c r="FK67" s="30"/>
      <c r="FL67" s="30"/>
      <c r="FM67" s="30"/>
      <c r="FN67" s="30"/>
      <c r="FO67" s="30"/>
      <c r="FP67" s="30"/>
      <c r="FQ67" s="30"/>
      <c r="FR67" s="30"/>
      <c r="FS67" s="30"/>
      <c r="FT67" s="30"/>
      <c r="FU67" s="30"/>
      <c r="FV67" s="30"/>
      <c r="FW67" s="30"/>
      <c r="FX67" s="30"/>
      <c r="FY67" s="30"/>
      <c r="FZ67" s="30"/>
      <c r="GA67" s="30"/>
      <c r="GB67" s="30"/>
      <c r="GC67" s="30"/>
      <c r="GD67" s="30"/>
      <c r="GE67" s="30"/>
      <c r="GF67" s="30"/>
      <c r="GG67" s="30"/>
      <c r="GH67" s="30"/>
      <c r="GI67" s="30"/>
      <c r="GJ67" s="30"/>
      <c r="GK67" s="30"/>
      <c r="GL67" s="30"/>
      <c r="GM67" s="30"/>
      <c r="GN67" s="30"/>
      <c r="GO67" s="30"/>
      <c r="GP67" s="30"/>
      <c r="GQ67" s="30"/>
      <c r="GR67" s="30"/>
      <c r="GS67" s="30"/>
      <c r="GT67" s="30"/>
      <c r="GU67" s="30"/>
      <c r="GV67" s="30"/>
      <c r="GW67" s="30"/>
      <c r="GX67" s="30"/>
      <c r="GY67" s="30"/>
      <c r="GZ67" s="30"/>
      <c r="HA67" s="30"/>
      <c r="HB67" s="30"/>
      <c r="HC67" s="30"/>
      <c r="HD67" s="30"/>
      <c r="HE67" s="30"/>
      <c r="HF67" s="30"/>
      <c r="HG67" s="30"/>
      <c r="HH67" s="30"/>
      <c r="HI67" s="30"/>
      <c r="HJ67" s="30"/>
      <c r="HK67" s="30"/>
      <c r="HL67" s="30"/>
      <c r="HM67" s="30"/>
      <c r="HN67" s="30"/>
      <c r="HO67" s="30"/>
      <c r="HP67" s="30"/>
      <c r="HQ67" s="30"/>
      <c r="HR67" s="30"/>
      <c r="HS67" s="30"/>
      <c r="HT67" s="30"/>
      <c r="HU67" s="30"/>
      <c r="HV67" s="30"/>
      <c r="HW67" s="30"/>
      <c r="HX67" s="30"/>
      <c r="HY67" s="30"/>
      <c r="HZ67" s="30"/>
      <c r="IA67" s="30"/>
      <c r="IB67" s="30"/>
      <c r="IC67" s="30"/>
      <c r="ID67" s="30"/>
      <c r="IE67" s="30"/>
      <c r="IF67" s="30"/>
      <c r="IG67" s="30"/>
      <c r="IH67" s="30"/>
      <c r="II67" s="30"/>
      <c r="IJ67" s="30"/>
      <c r="IK67" s="30"/>
      <c r="IL67" s="30"/>
      <c r="IM67" s="30"/>
      <c r="IN67" s="30"/>
      <c r="IO67" s="30"/>
      <c r="IP67" s="30"/>
      <c r="IQ67" s="30"/>
      <c r="IR67" s="30"/>
      <c r="IS67" s="30"/>
      <c r="IT67" s="30"/>
      <c r="IU67" s="30"/>
      <c r="IV67" s="30"/>
      <c r="IW67" s="30"/>
      <c r="IX67" s="30"/>
      <c r="IY67" s="30"/>
      <c r="IZ67" s="30"/>
      <c r="JA67" s="30"/>
      <c r="JB67" s="30"/>
      <c r="JC67" s="30"/>
      <c r="JD67" s="30"/>
      <c r="JE67" s="30"/>
      <c r="JF67" s="30"/>
      <c r="JG67" s="30"/>
      <c r="JH67" s="30"/>
      <c r="JI67" s="30"/>
      <c r="JJ67" s="30"/>
      <c r="JK67" s="30"/>
      <c r="JL67" s="30"/>
      <c r="JM67" s="30"/>
      <c r="JN67" s="30"/>
      <c r="JO67" s="30"/>
      <c r="JP67" s="30"/>
      <c r="JQ67" s="30"/>
      <c r="JR67" s="30"/>
      <c r="JS67" s="30"/>
      <c r="JT67" s="30"/>
      <c r="JU67" s="30"/>
      <c r="JV67" s="30"/>
      <c r="JW67" s="30"/>
      <c r="JX67" s="30"/>
      <c r="JY67" s="30"/>
      <c r="JZ67" s="30"/>
      <c r="KA67" s="30"/>
      <c r="KB67" s="30"/>
      <c r="KC67" s="30"/>
    </row>
    <row r="68" spans="3:289" s="21" customFormat="1" x14ac:dyDescent="0.3">
      <c r="C68" s="33"/>
      <c r="D68" s="34"/>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c r="HS68" s="30"/>
      <c r="HT68" s="30"/>
      <c r="HU68" s="30"/>
      <c r="HV68" s="30"/>
      <c r="HW68" s="30"/>
      <c r="HX68" s="30"/>
      <c r="HY68" s="30"/>
      <c r="HZ68" s="30"/>
      <c r="IA68" s="30"/>
      <c r="IB68" s="30"/>
      <c r="IC68" s="30"/>
      <c r="ID68" s="30"/>
      <c r="IE68" s="30"/>
      <c r="IF68" s="30"/>
      <c r="IG68" s="30"/>
      <c r="IH68" s="30"/>
      <c r="II68" s="30"/>
      <c r="IJ68" s="30"/>
      <c r="IK68" s="30"/>
      <c r="IL68" s="30"/>
      <c r="IM68" s="30"/>
      <c r="IN68" s="30"/>
      <c r="IO68" s="30"/>
      <c r="IP68" s="30"/>
      <c r="IQ68" s="30"/>
      <c r="IR68" s="30"/>
      <c r="IS68" s="30"/>
      <c r="IT68" s="30"/>
      <c r="IU68" s="30"/>
      <c r="IV68" s="30"/>
      <c r="IW68" s="30"/>
      <c r="IX68" s="30"/>
      <c r="IY68" s="30"/>
      <c r="IZ68" s="30"/>
      <c r="JA68" s="30"/>
      <c r="JB68" s="30"/>
      <c r="JC68" s="30"/>
      <c r="JD68" s="30"/>
      <c r="JE68" s="30"/>
      <c r="JF68" s="30"/>
      <c r="JG68" s="30"/>
      <c r="JH68" s="30"/>
      <c r="JI68" s="30"/>
      <c r="JJ68" s="30"/>
      <c r="JK68" s="30"/>
      <c r="JL68" s="30"/>
      <c r="JM68" s="30"/>
      <c r="JN68" s="30"/>
      <c r="JO68" s="30"/>
      <c r="JP68" s="30"/>
      <c r="JQ68" s="30"/>
      <c r="JR68" s="30"/>
      <c r="JS68" s="30"/>
      <c r="JT68" s="30"/>
      <c r="JU68" s="30"/>
      <c r="JV68" s="30"/>
      <c r="JW68" s="30"/>
      <c r="JX68" s="30"/>
      <c r="JY68" s="30"/>
      <c r="JZ68" s="30"/>
      <c r="KA68" s="30"/>
      <c r="KB68" s="30"/>
      <c r="KC68" s="30"/>
    </row>
    <row r="69" spans="3:289" s="21" customFormat="1" x14ac:dyDescent="0.3">
      <c r="C69" s="33"/>
      <c r="D69" s="34"/>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c r="HS69" s="30"/>
      <c r="HT69" s="30"/>
      <c r="HU69" s="30"/>
      <c r="HV69" s="30"/>
      <c r="HW69" s="30"/>
      <c r="HX69" s="30"/>
      <c r="HY69" s="30"/>
      <c r="HZ69" s="30"/>
      <c r="IA69" s="30"/>
      <c r="IB69" s="30"/>
      <c r="IC69" s="30"/>
      <c r="ID69" s="30"/>
      <c r="IE69" s="30"/>
      <c r="IF69" s="30"/>
      <c r="IG69" s="30"/>
      <c r="IH69" s="30"/>
      <c r="II69" s="30"/>
      <c r="IJ69" s="30"/>
      <c r="IK69" s="30"/>
      <c r="IL69" s="30"/>
      <c r="IM69" s="30"/>
      <c r="IN69" s="30"/>
      <c r="IO69" s="30"/>
      <c r="IP69" s="30"/>
      <c r="IQ69" s="30"/>
      <c r="IR69" s="30"/>
      <c r="IS69" s="30"/>
      <c r="IT69" s="30"/>
      <c r="IU69" s="30"/>
      <c r="IV69" s="30"/>
      <c r="IW69" s="30"/>
      <c r="IX69" s="30"/>
      <c r="IY69" s="30"/>
      <c r="IZ69" s="30"/>
      <c r="JA69" s="30"/>
      <c r="JB69" s="30"/>
      <c r="JC69" s="30"/>
      <c r="JD69" s="30"/>
      <c r="JE69" s="30"/>
      <c r="JF69" s="30"/>
      <c r="JG69" s="30"/>
      <c r="JH69" s="30"/>
      <c r="JI69" s="30"/>
      <c r="JJ69" s="30"/>
      <c r="JK69" s="30"/>
      <c r="JL69" s="30"/>
      <c r="JM69" s="30"/>
      <c r="JN69" s="30"/>
      <c r="JO69" s="30"/>
      <c r="JP69" s="30"/>
      <c r="JQ69" s="30"/>
      <c r="JR69" s="30"/>
      <c r="JS69" s="30"/>
      <c r="JT69" s="30"/>
      <c r="JU69" s="30"/>
      <c r="JV69" s="30"/>
      <c r="JW69" s="30"/>
      <c r="JX69" s="30"/>
      <c r="JY69" s="30"/>
      <c r="JZ69" s="30"/>
      <c r="KA69" s="30"/>
      <c r="KB69" s="30"/>
      <c r="KC69" s="30"/>
    </row>
    <row r="70" spans="3:289" s="21" customFormat="1" x14ac:dyDescent="0.3">
      <c r="C70" s="33"/>
      <c r="D70" s="34"/>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c r="HX70" s="30"/>
      <c r="HY70" s="30"/>
      <c r="HZ70" s="30"/>
      <c r="IA70" s="30"/>
      <c r="IB70" s="30"/>
      <c r="IC70" s="30"/>
      <c r="ID70" s="30"/>
      <c r="IE70" s="30"/>
      <c r="IF70" s="30"/>
      <c r="IG70" s="30"/>
      <c r="IH70" s="30"/>
      <c r="II70" s="30"/>
      <c r="IJ70" s="30"/>
      <c r="IK70" s="30"/>
      <c r="IL70" s="30"/>
      <c r="IM70" s="30"/>
      <c r="IN70" s="30"/>
      <c r="IO70" s="30"/>
      <c r="IP70" s="30"/>
      <c r="IQ70" s="30"/>
      <c r="IR70" s="30"/>
      <c r="IS70" s="30"/>
      <c r="IT70" s="30"/>
      <c r="IU70" s="30"/>
      <c r="IV70" s="30"/>
      <c r="IW70" s="30"/>
      <c r="IX70" s="30"/>
      <c r="IY70" s="30"/>
      <c r="IZ70" s="30"/>
      <c r="JA70" s="30"/>
      <c r="JB70" s="30"/>
      <c r="JC70" s="30"/>
      <c r="JD70" s="30"/>
      <c r="JE70" s="30"/>
      <c r="JF70" s="30"/>
      <c r="JG70" s="30"/>
      <c r="JH70" s="30"/>
      <c r="JI70" s="30"/>
      <c r="JJ70" s="30"/>
      <c r="JK70" s="30"/>
      <c r="JL70" s="30"/>
      <c r="JM70" s="30"/>
      <c r="JN70" s="30"/>
      <c r="JO70" s="30"/>
      <c r="JP70" s="30"/>
      <c r="JQ70" s="30"/>
      <c r="JR70" s="30"/>
      <c r="JS70" s="30"/>
      <c r="JT70" s="30"/>
      <c r="JU70" s="30"/>
      <c r="JV70" s="30"/>
      <c r="JW70" s="30"/>
      <c r="JX70" s="30"/>
      <c r="JY70" s="30"/>
      <c r="JZ70" s="30"/>
      <c r="KA70" s="30"/>
      <c r="KB70" s="30"/>
      <c r="KC70" s="30"/>
    </row>
    <row r="71" spans="3:289" s="21" customFormat="1" x14ac:dyDescent="0.3">
      <c r="C71" s="33"/>
      <c r="D71" s="34"/>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0"/>
      <c r="JS71" s="30"/>
      <c r="JT71" s="30"/>
      <c r="JU71" s="30"/>
      <c r="JV71" s="30"/>
      <c r="JW71" s="30"/>
      <c r="JX71" s="30"/>
      <c r="JY71" s="30"/>
      <c r="JZ71" s="30"/>
      <c r="KA71" s="30"/>
      <c r="KB71" s="30"/>
      <c r="KC71" s="30"/>
    </row>
    <row r="72" spans="3:289" s="21" customFormat="1" x14ac:dyDescent="0.3">
      <c r="C72" s="33"/>
      <c r="D72" s="34"/>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0"/>
      <c r="JS72" s="30"/>
      <c r="JT72" s="30"/>
      <c r="JU72" s="30"/>
      <c r="JV72" s="30"/>
      <c r="JW72" s="30"/>
      <c r="JX72" s="30"/>
      <c r="JY72" s="30"/>
      <c r="JZ72" s="30"/>
      <c r="KA72" s="30"/>
      <c r="KB72" s="30"/>
      <c r="KC72" s="30"/>
    </row>
    <row r="73" spans="3:289" s="21" customFormat="1" x14ac:dyDescent="0.3">
      <c r="C73" s="33"/>
      <c r="D73" s="34"/>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0"/>
      <c r="JS73" s="30"/>
      <c r="JT73" s="30"/>
      <c r="JU73" s="30"/>
      <c r="JV73" s="30"/>
      <c r="JW73" s="30"/>
      <c r="JX73" s="30"/>
      <c r="JY73" s="30"/>
      <c r="JZ73" s="30"/>
      <c r="KA73" s="30"/>
      <c r="KB73" s="30"/>
      <c r="KC73" s="30"/>
    </row>
    <row r="74" spans="3:289" s="21" customFormat="1" x14ac:dyDescent="0.3">
      <c r="C74" s="33"/>
      <c r="D74" s="34"/>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0"/>
      <c r="JS74" s="30"/>
      <c r="JT74" s="30"/>
      <c r="JU74" s="30"/>
      <c r="JV74" s="30"/>
      <c r="JW74" s="30"/>
      <c r="JX74" s="30"/>
      <c r="JY74" s="30"/>
      <c r="JZ74" s="30"/>
      <c r="KA74" s="30"/>
      <c r="KB74" s="30"/>
      <c r="KC74" s="30"/>
    </row>
    <row r="75" spans="3:289" s="21" customFormat="1" x14ac:dyDescent="0.3">
      <c r="C75" s="33"/>
      <c r="D75" s="34"/>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0"/>
      <c r="JS75" s="30"/>
      <c r="JT75" s="30"/>
      <c r="JU75" s="30"/>
      <c r="JV75" s="30"/>
      <c r="JW75" s="30"/>
      <c r="JX75" s="30"/>
      <c r="JY75" s="30"/>
      <c r="JZ75" s="30"/>
      <c r="KA75" s="30"/>
      <c r="KB75" s="30"/>
      <c r="KC75" s="30"/>
    </row>
    <row r="76" spans="3:289" s="21" customFormat="1" x14ac:dyDescent="0.3">
      <c r="C76" s="33"/>
      <c r="D76" s="34"/>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0"/>
      <c r="JS76" s="30"/>
      <c r="JT76" s="30"/>
      <c r="JU76" s="30"/>
      <c r="JV76" s="30"/>
      <c r="JW76" s="30"/>
      <c r="JX76" s="30"/>
      <c r="JY76" s="30"/>
      <c r="JZ76" s="30"/>
      <c r="KA76" s="30"/>
      <c r="KB76" s="30"/>
      <c r="KC76" s="30"/>
    </row>
    <row r="77" spans="3:289" s="21" customFormat="1" x14ac:dyDescent="0.3">
      <c r="C77" s="33"/>
      <c r="D77" s="34"/>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0"/>
      <c r="JS77" s="30"/>
      <c r="JT77" s="30"/>
      <c r="JU77" s="30"/>
      <c r="JV77" s="30"/>
      <c r="JW77" s="30"/>
      <c r="JX77" s="30"/>
      <c r="JY77" s="30"/>
      <c r="JZ77" s="30"/>
      <c r="KA77" s="30"/>
      <c r="KB77" s="30"/>
      <c r="KC77" s="30"/>
    </row>
    <row r="78" spans="3:289" s="21" customFormat="1" x14ac:dyDescent="0.3">
      <c r="C78" s="33"/>
      <c r="D78" s="34"/>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0"/>
      <c r="JS78" s="30"/>
      <c r="JT78" s="30"/>
      <c r="JU78" s="30"/>
      <c r="JV78" s="30"/>
      <c r="JW78" s="30"/>
      <c r="JX78" s="30"/>
      <c r="JY78" s="30"/>
      <c r="JZ78" s="30"/>
      <c r="KA78" s="30"/>
      <c r="KB78" s="30"/>
      <c r="KC78" s="30"/>
    </row>
    <row r="79" spans="3:289" s="21" customFormat="1" x14ac:dyDescent="0.3">
      <c r="C79" s="33"/>
      <c r="D79" s="34"/>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0"/>
      <c r="JS79" s="30"/>
      <c r="JT79" s="30"/>
      <c r="JU79" s="30"/>
      <c r="JV79" s="30"/>
      <c r="JW79" s="30"/>
      <c r="JX79" s="30"/>
      <c r="JY79" s="30"/>
      <c r="JZ79" s="30"/>
      <c r="KA79" s="30"/>
      <c r="KB79" s="30"/>
      <c r="KC79" s="30"/>
    </row>
    <row r="80" spans="3:289" s="21" customFormat="1" x14ac:dyDescent="0.3">
      <c r="C80" s="33"/>
      <c r="D80" s="34"/>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0"/>
      <c r="JS80" s="30"/>
      <c r="JT80" s="30"/>
      <c r="JU80" s="30"/>
      <c r="JV80" s="30"/>
      <c r="JW80" s="30"/>
      <c r="JX80" s="30"/>
      <c r="JY80" s="30"/>
      <c r="JZ80" s="30"/>
      <c r="KA80" s="30"/>
      <c r="KB80" s="30"/>
      <c r="KC80" s="30"/>
    </row>
    <row r="81" spans="3:289" s="21" customFormat="1" x14ac:dyDescent="0.3">
      <c r="C81" s="33"/>
      <c r="D81" s="34"/>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0"/>
      <c r="JS81" s="30"/>
      <c r="JT81" s="30"/>
      <c r="JU81" s="30"/>
      <c r="JV81" s="30"/>
      <c r="JW81" s="30"/>
      <c r="JX81" s="30"/>
      <c r="JY81" s="30"/>
      <c r="JZ81" s="30"/>
      <c r="KA81" s="30"/>
      <c r="KB81" s="30"/>
      <c r="KC81" s="30"/>
    </row>
    <row r="82" spans="3:289" s="21" customFormat="1" x14ac:dyDescent="0.3">
      <c r="C82" s="33"/>
      <c r="D82" s="34"/>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row>
    <row r="83" spans="3:289" s="21" customFormat="1" x14ac:dyDescent="0.3">
      <c r="C83" s="33"/>
      <c r="D83" s="34"/>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0"/>
      <c r="JS83" s="30"/>
      <c r="JT83" s="30"/>
      <c r="JU83" s="30"/>
      <c r="JV83" s="30"/>
      <c r="JW83" s="30"/>
      <c r="JX83" s="30"/>
      <c r="JY83" s="30"/>
      <c r="JZ83" s="30"/>
      <c r="KA83" s="30"/>
      <c r="KB83" s="30"/>
      <c r="KC83" s="30"/>
    </row>
  </sheetData>
  <mergeCells count="3">
    <mergeCell ref="C1:K1"/>
    <mergeCell ref="L1:BP1"/>
    <mergeCell ref="A29:B29"/>
  </mergeCells>
  <conditionalFormatting sqref="C4:C28">
    <cfRule type="colorScale" priority="1">
      <colorScale>
        <cfvo type="min"/>
        <cfvo type="percentile" val="50"/>
        <cfvo type="max"/>
        <color rgb="FFF8696B"/>
        <color rgb="FFFFEB84"/>
        <color rgb="FF63BE7B"/>
      </colorScale>
    </cfRule>
  </conditionalFormatting>
  <conditionalFormatting sqref="C4:K28">
    <cfRule type="colorScale" priority="4">
      <colorScale>
        <cfvo type="min"/>
        <cfvo type="percentile" val="50"/>
        <cfvo type="max"/>
        <color rgb="FFF8696B"/>
        <color rgb="FFFFEB84"/>
        <color rgb="FF63BE7B"/>
      </colorScale>
    </cfRule>
  </conditionalFormatting>
  <conditionalFormatting sqref="D4:D28">
    <cfRule type="colorScale" priority="2">
      <colorScale>
        <cfvo type="min"/>
        <cfvo type="percentile" val="50"/>
        <cfvo type="max"/>
        <color rgb="FF63BE7B"/>
        <color rgb="FFFFEB84"/>
        <color rgb="FFF8696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PGDM PGRE521</vt:lpstr>
      <vt:lpstr>SvdM2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2020-11-17T09:52:54Z</dcterms:modified>
</cp:coreProperties>
</file>