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905173\Desktop\Evaluations summary\"/>
    </mc:Choice>
  </mc:AlternateContent>
  <xr:revisionPtr revIDLastSave="0" documentId="11_36EE00D20ECD749B2143C4B47CAD4D1BC1393533" xr6:coauthVersionLast="47" xr6:coauthVersionMax="47" xr10:uidLastSave="{00000000-0000-0000-0000-000000000000}"/>
  <bookViews>
    <workbookView xWindow="-120" yWindow="-120" windowWidth="20736" windowHeight="11760" xr2:uid="{00000000-000D-0000-FFFF-FFFF00000000}"/>
  </bookViews>
  <sheets>
    <sheet name="Part time" sheetId="1" r:id="rId1"/>
    <sheet name="Distance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4" l="1"/>
  <c r="F23" i="4"/>
  <c r="E23" i="4"/>
  <c r="D23" i="4"/>
  <c r="C23" i="4"/>
  <c r="G22" i="4"/>
  <c r="F22" i="4"/>
  <c r="E22" i="4"/>
  <c r="I22" i="4" s="1"/>
  <c r="D22" i="4"/>
  <c r="C22" i="4"/>
  <c r="G21" i="4"/>
  <c r="F21" i="4"/>
  <c r="E21" i="4"/>
  <c r="J21" i="4" s="1"/>
  <c r="D21" i="4"/>
  <c r="C21" i="4"/>
  <c r="G20" i="4"/>
  <c r="F20" i="4"/>
  <c r="E20" i="4"/>
  <c r="K20" i="4" s="1"/>
  <c r="D20" i="4"/>
  <c r="C20" i="4"/>
  <c r="G19" i="4"/>
  <c r="F19" i="4"/>
  <c r="E19" i="4"/>
  <c r="K19" i="4" s="1"/>
  <c r="D19" i="4"/>
  <c r="C19" i="4"/>
  <c r="G18" i="4"/>
  <c r="F18" i="4"/>
  <c r="E18" i="4"/>
  <c r="K18" i="4" s="1"/>
  <c r="D18" i="4"/>
  <c r="C18" i="4"/>
  <c r="G17" i="4"/>
  <c r="F17" i="4"/>
  <c r="E17" i="4"/>
  <c r="J17" i="4" s="1"/>
  <c r="D17" i="4"/>
  <c r="C17" i="4"/>
  <c r="G16" i="4"/>
  <c r="F16" i="4"/>
  <c r="E16" i="4"/>
  <c r="I16" i="4" s="1"/>
  <c r="D16" i="4"/>
  <c r="C16" i="4"/>
  <c r="G15" i="4"/>
  <c r="F15" i="4"/>
  <c r="E15" i="4"/>
  <c r="H15" i="4" s="1"/>
  <c r="D15" i="4"/>
  <c r="C15" i="4"/>
  <c r="G14" i="4"/>
  <c r="F14" i="4"/>
  <c r="E14" i="4"/>
  <c r="D14" i="4"/>
  <c r="C14" i="4"/>
  <c r="G13" i="4"/>
  <c r="F13" i="4"/>
  <c r="E13" i="4"/>
  <c r="J13" i="4" s="1"/>
  <c r="D13" i="4"/>
  <c r="C13" i="4"/>
  <c r="G12" i="4"/>
  <c r="F12" i="4"/>
  <c r="E12" i="4"/>
  <c r="K12" i="4" s="1"/>
  <c r="D12" i="4"/>
  <c r="C12" i="4"/>
  <c r="G11" i="4"/>
  <c r="F11" i="4"/>
  <c r="E11" i="4"/>
  <c r="J11" i="4" s="1"/>
  <c r="D11" i="4"/>
  <c r="C11" i="4"/>
  <c r="G10" i="4"/>
  <c r="F10" i="4"/>
  <c r="E10" i="4"/>
  <c r="K10" i="4" s="1"/>
  <c r="D10" i="4"/>
  <c r="C10" i="4"/>
  <c r="G9" i="4"/>
  <c r="F9" i="4"/>
  <c r="E9" i="4"/>
  <c r="H9" i="4" s="1"/>
  <c r="D9" i="4"/>
  <c r="C9" i="4"/>
  <c r="G8" i="4"/>
  <c r="F8" i="4"/>
  <c r="E8" i="4"/>
  <c r="I8" i="4" s="1"/>
  <c r="D8" i="4"/>
  <c r="C8" i="4"/>
  <c r="G7" i="4"/>
  <c r="F7" i="4"/>
  <c r="E7" i="4"/>
  <c r="H7" i="4" s="1"/>
  <c r="D7" i="4"/>
  <c r="C7" i="4"/>
  <c r="G6" i="4"/>
  <c r="F6" i="4"/>
  <c r="E6" i="4"/>
  <c r="I6" i="4" s="1"/>
  <c r="D6" i="4"/>
  <c r="C6" i="4"/>
  <c r="G5" i="4"/>
  <c r="F5" i="4"/>
  <c r="E5" i="4"/>
  <c r="J5" i="4" s="1"/>
  <c r="D5" i="4"/>
  <c r="C5" i="4"/>
  <c r="G4" i="4"/>
  <c r="F4" i="4"/>
  <c r="E4" i="4"/>
  <c r="K4" i="4" s="1"/>
  <c r="D4" i="4"/>
  <c r="C4" i="4"/>
  <c r="I14" i="4" l="1"/>
  <c r="J14" i="4"/>
  <c r="H23" i="4"/>
  <c r="J23" i="4"/>
  <c r="I23" i="4"/>
  <c r="J16" i="4"/>
  <c r="K9" i="4"/>
  <c r="I15" i="4"/>
  <c r="J15" i="4"/>
  <c r="H18" i="4"/>
  <c r="K22" i="4"/>
  <c r="J22" i="4"/>
  <c r="J10" i="4"/>
  <c r="H17" i="4"/>
  <c r="I18" i="4"/>
  <c r="I17" i="4"/>
  <c r="J18" i="4"/>
  <c r="H16" i="4"/>
  <c r="K16" i="4"/>
  <c r="I9" i="4"/>
  <c r="H10" i="4"/>
  <c r="K14" i="4"/>
  <c r="K5" i="4"/>
  <c r="J8" i="4"/>
  <c r="J9" i="4"/>
  <c r="I10" i="4"/>
  <c r="K8" i="4"/>
  <c r="K17" i="4"/>
  <c r="K7" i="4"/>
  <c r="K15" i="4"/>
  <c r="K23" i="4"/>
  <c r="K6" i="4"/>
  <c r="D3" i="4"/>
  <c r="C3" i="4"/>
  <c r="K21" i="4"/>
  <c r="H8" i="4"/>
  <c r="I7" i="4"/>
  <c r="J6" i="4"/>
  <c r="J7" i="4"/>
  <c r="K13" i="4"/>
  <c r="H11" i="4"/>
  <c r="I11" i="4"/>
  <c r="I19" i="4"/>
  <c r="H20" i="4"/>
  <c r="H19" i="4"/>
  <c r="H12" i="4"/>
  <c r="J19" i="4"/>
  <c r="I20" i="4"/>
  <c r="H21" i="4"/>
  <c r="H4" i="4"/>
  <c r="I4" i="4"/>
  <c r="H5" i="4"/>
  <c r="I5" i="4"/>
  <c r="H6" i="4"/>
  <c r="K11" i="4"/>
  <c r="J12" i="4"/>
  <c r="I13" i="4"/>
  <c r="H14" i="4"/>
  <c r="J20" i="4"/>
  <c r="I21" i="4"/>
  <c r="H22" i="4"/>
  <c r="I12" i="4"/>
  <c r="H13" i="4"/>
  <c r="J4" i="4"/>
  <c r="G17" i="1"/>
  <c r="G18" i="1"/>
  <c r="G19" i="1"/>
  <c r="G20" i="1"/>
  <c r="G21" i="1"/>
  <c r="G22" i="1"/>
  <c r="G23" i="1"/>
  <c r="G16" i="1"/>
  <c r="G13" i="1"/>
  <c r="G14" i="1"/>
  <c r="G15" i="1"/>
  <c r="G12" i="1"/>
  <c r="G5" i="1"/>
  <c r="G6" i="1"/>
  <c r="G7" i="1"/>
  <c r="G8" i="1"/>
  <c r="G9" i="1"/>
  <c r="G10" i="1"/>
  <c r="G11" i="1"/>
  <c r="G4" i="1"/>
  <c r="F17" i="1"/>
  <c r="F18" i="1"/>
  <c r="F19" i="1"/>
  <c r="F20" i="1"/>
  <c r="F21" i="1"/>
  <c r="F22" i="1"/>
  <c r="F23" i="1"/>
  <c r="F16" i="1"/>
  <c r="F13" i="1"/>
  <c r="F14" i="1"/>
  <c r="F15" i="1"/>
  <c r="F12" i="1"/>
  <c r="F5" i="1"/>
  <c r="F6" i="1"/>
  <c r="F7" i="1"/>
  <c r="F8" i="1"/>
  <c r="F9" i="1"/>
  <c r="F10" i="1"/>
  <c r="F11" i="1"/>
  <c r="F4" i="1"/>
  <c r="E17" i="1"/>
  <c r="E18" i="1"/>
  <c r="E19" i="1"/>
  <c r="E20" i="1"/>
  <c r="E21" i="1"/>
  <c r="E22" i="1"/>
  <c r="E23" i="1"/>
  <c r="E16" i="1"/>
  <c r="E13" i="1"/>
  <c r="E14" i="1"/>
  <c r="E15" i="1"/>
  <c r="E12" i="1"/>
  <c r="E5" i="1"/>
  <c r="E6" i="1"/>
  <c r="E7" i="1"/>
  <c r="E8" i="1"/>
  <c r="E9" i="1"/>
  <c r="E10" i="1"/>
  <c r="E11" i="1"/>
  <c r="E4" i="1"/>
  <c r="D17" i="1"/>
  <c r="D18" i="1"/>
  <c r="D19" i="1"/>
  <c r="D20" i="1"/>
  <c r="D21" i="1"/>
  <c r="D22" i="1"/>
  <c r="D23" i="1"/>
  <c r="D16" i="1"/>
  <c r="D13" i="1"/>
  <c r="D14" i="1"/>
  <c r="D15" i="1"/>
  <c r="D12" i="1"/>
  <c r="D5" i="1"/>
  <c r="D6" i="1"/>
  <c r="D7" i="1"/>
  <c r="D8" i="1"/>
  <c r="D9" i="1"/>
  <c r="D10" i="1"/>
  <c r="D11" i="1"/>
  <c r="D4" i="1"/>
  <c r="C17" i="1"/>
  <c r="C18" i="1"/>
  <c r="C19" i="1"/>
  <c r="C20" i="1"/>
  <c r="C21" i="1"/>
  <c r="C22" i="1"/>
  <c r="C23" i="1"/>
  <c r="C16" i="1"/>
  <c r="C13" i="1"/>
  <c r="C14" i="1"/>
  <c r="C15" i="1"/>
  <c r="C12" i="1"/>
  <c r="C5" i="1"/>
  <c r="C6" i="1"/>
  <c r="C7" i="1"/>
  <c r="C8" i="1"/>
  <c r="C9" i="1"/>
  <c r="C10" i="1"/>
  <c r="C11" i="1"/>
  <c r="C4" i="1"/>
  <c r="K3" i="4" l="1"/>
  <c r="I3" i="4"/>
  <c r="H3" i="4"/>
  <c r="J3" i="4"/>
  <c r="H23" i="1"/>
  <c r="K23" i="1"/>
  <c r="J23" i="1"/>
  <c r="I23" i="1"/>
  <c r="J7" i="1"/>
  <c r="K7" i="1"/>
  <c r="I7" i="1"/>
  <c r="H7" i="1"/>
  <c r="J6" i="1"/>
  <c r="K6" i="1"/>
  <c r="I6" i="1"/>
  <c r="H6" i="1"/>
  <c r="J22" i="1"/>
  <c r="K22" i="1"/>
  <c r="I22" i="1"/>
  <c r="H22" i="1"/>
  <c r="K8" i="1"/>
  <c r="I8" i="1"/>
  <c r="H8" i="1"/>
  <c r="J8" i="1"/>
  <c r="H5" i="1"/>
  <c r="J5" i="1"/>
  <c r="K5" i="1"/>
  <c r="I5" i="1"/>
  <c r="H21" i="1"/>
  <c r="J21" i="1"/>
  <c r="K21" i="1"/>
  <c r="I21" i="1"/>
  <c r="H12" i="1"/>
  <c r="J12" i="1"/>
  <c r="K12" i="1"/>
  <c r="I12" i="1"/>
  <c r="H20" i="1"/>
  <c r="J20" i="1"/>
  <c r="K20" i="1"/>
  <c r="I20" i="1"/>
  <c r="K16" i="1"/>
  <c r="I16" i="1"/>
  <c r="H16" i="1"/>
  <c r="J16" i="1"/>
  <c r="H11" i="1"/>
  <c r="K11" i="1"/>
  <c r="J11" i="1"/>
  <c r="I11" i="1"/>
  <c r="J15" i="1"/>
  <c r="I15" i="1"/>
  <c r="K15" i="1"/>
  <c r="H15" i="1"/>
  <c r="H19" i="1"/>
  <c r="J19" i="1"/>
  <c r="K19" i="1"/>
  <c r="I19" i="1"/>
  <c r="I10" i="1"/>
  <c r="H10" i="1"/>
  <c r="J10" i="1"/>
  <c r="K10" i="1"/>
  <c r="J14" i="1"/>
  <c r="K14" i="1"/>
  <c r="I14" i="1"/>
  <c r="H14" i="1"/>
  <c r="I18" i="1"/>
  <c r="H18" i="1"/>
  <c r="J18" i="1"/>
  <c r="K18" i="1"/>
  <c r="I9" i="1"/>
  <c r="H9" i="1"/>
  <c r="J9" i="1"/>
  <c r="K9" i="1"/>
  <c r="H13" i="1"/>
  <c r="J13" i="1"/>
  <c r="K13" i="1"/>
  <c r="I13" i="1"/>
  <c r="I17" i="1"/>
  <c r="K17" i="1"/>
  <c r="H17" i="1"/>
  <c r="J17" i="1"/>
  <c r="H4" i="1"/>
  <c r="J4" i="1"/>
  <c r="I4" i="1"/>
  <c r="K4" i="1"/>
  <c r="C3" i="1"/>
  <c r="D3" i="1"/>
  <c r="H3" i="1" l="1"/>
  <c r="J3" i="1"/>
  <c r="I3" i="1"/>
  <c r="K3" i="1"/>
</calcChain>
</file>

<file path=xl/sharedStrings.xml><?xml version="1.0" encoding="utf-8"?>
<sst xmlns="http://schemas.openxmlformats.org/spreadsheetml/2006/main" count="101" uniqueCount="62">
  <si>
    <t>Prof.Hein Prinsloo (Marketing)</t>
  </si>
  <si>
    <t>Part-Time</t>
  </si>
  <si>
    <t>Actual score</t>
  </si>
  <si>
    <t>Part-time : 1-29</t>
  </si>
  <si>
    <t>Average</t>
  </si>
  <si>
    <t>Std dev.</t>
  </si>
  <si>
    <t>N</t>
  </si>
  <si>
    <t>Min</t>
  </si>
  <si>
    <t>Max</t>
  </si>
  <si>
    <t>%1</t>
  </si>
  <si>
    <t>%2</t>
  </si>
  <si>
    <t>%3</t>
  </si>
  <si>
    <t>%4</t>
  </si>
  <si>
    <t xml:space="preserve">Average score </t>
  </si>
  <si>
    <t>Evidence that the lecturer has planned the module with appropriate study outcomes</t>
  </si>
  <si>
    <t>Explains the relevance of concepts and theories in an understandable way</t>
  </si>
  <si>
    <t>The lecturer is available for consultation/online engagements</t>
  </si>
  <si>
    <t>The lecturer used eFundi to effectively support my learning experience</t>
  </si>
  <si>
    <t>The lecturer used a variety of resources (e.g. PowerPoint, textbooks, videos, podcasts) to support my learning</t>
  </si>
  <si>
    <t>The lecturer followed a logical sequence to assist and to guide student’s learning activities</t>
  </si>
  <si>
    <t>The lecturer designed or adjusted the eFundi site to facilitate student navigation</t>
  </si>
  <si>
    <t>Use effective communication skills to enhance learning and respond to students in a timely fashion</t>
  </si>
  <si>
    <t>Explains how outcomes will be assessed</t>
  </si>
  <si>
    <t>Based assessments on learning outcomes as stated in the study guide</t>
  </si>
  <si>
    <t>Assesses assignments and projects fairly and transparently</t>
  </si>
  <si>
    <t>Gives feedback on PoE’s and assignments within a reasonable time</t>
  </si>
  <si>
    <t>Presents study material in an organised manner</t>
  </si>
  <si>
    <t>Clear indication of study outcomes</t>
  </si>
  <si>
    <t>Provide module credits</t>
  </si>
  <si>
    <t>Content of study guide or lecturer refers to relevant and recent developments in the module field</t>
  </si>
  <si>
    <t>Prescribes a fair volume of study material</t>
  </si>
  <si>
    <t>Foster higher level thinking skills</t>
  </si>
  <si>
    <t>Explains the relationship between theory and practice</t>
  </si>
  <si>
    <t>Explains the relationship between study units, study outcomes and program outcomes</t>
  </si>
  <si>
    <t xml:space="preserve"> </t>
  </si>
  <si>
    <t>What do you like about the teaching and learning experience in this module?</t>
  </si>
  <si>
    <t xml:space="preserve">It’s very interesting, it’s practical and relevant, It’s been a good learning curve and the content has been detailed. </t>
  </si>
  <si>
    <t>Every study unit is well presented with interesting case studies that makes the subject very practical.</t>
  </si>
  <si>
    <t>This module was very considered towards the distance learning student such as myself The
Q&amp;A sessions was very helpful in time of doubt. LOVE the fact that the assignments was
uploaded in advance and a reasonable amount of time was given to complete it! Thank you for
making this module enjoyab</t>
  </si>
  <si>
    <t>Totally new to me, was interesting learning about marketing, especially in communism times – welcome additional extra.  Quizzes are awesome, I enjoyed them.</t>
  </si>
  <si>
    <t>The work was easily understood</t>
  </si>
  <si>
    <t xml:space="preserve">
Very interesting and relevant based on what is happening in the market currently!
</t>
  </si>
  <si>
    <t>He explains the relationship between theory and practice</t>
  </si>
  <si>
    <t>I learned to design inforgram. Its practical.</t>
  </si>
  <si>
    <t>Our lectures seem like such wonderful people; I would’ve loved to have actual physical class with them where we could interact more.</t>
  </si>
  <si>
    <t>The module is realistic and come to life.</t>
  </si>
  <si>
    <t>What suggestions do you have to improve the teaching and learning experience of this module?</t>
  </si>
  <si>
    <t>NONE</t>
  </si>
  <si>
    <t>Mrs Cadinda Williams (Marketing)</t>
  </si>
  <si>
    <t>Distance</t>
  </si>
  <si>
    <t>Distance : 1-20</t>
  </si>
  <si>
    <t>Clear outcomes and expectation from each assignment. Video lessons are well structured and informative</t>
  </si>
  <si>
    <t xml:space="preserve">Very active classes, participating in discussions and could ask questions during the classes. </t>
  </si>
  <si>
    <t>I like the posting of material /notes so that I can study at my own pace.</t>
  </si>
  <si>
    <t>Practical examples is given and discussed</t>
  </si>
  <si>
    <t>I have learned how to use marketing techniques to attract clients and promote the product or business</t>
  </si>
  <si>
    <t>Learning new insights, and growing in the subject matters of discussion</t>
  </si>
  <si>
    <t>All classes must take place on evenings</t>
  </si>
  <si>
    <t>Dr. Williams het altyd e-posse en navrae binne 1 uur geantwoord – sy was uiters behulpsaam
en vriendelik. Sy merk die opdragte binne rekordtyd en gee volledige terugvoer oor die opdrag
en waar daar verbeter kon word. Die weeklikse vraag-en-antwoord sessies op Donderdae het
baie gehelp om die uitkomste van die module te bereik.</t>
  </si>
  <si>
    <t>Effective communication and own time management. Lecturers are friendly and always willing to help.</t>
  </si>
  <si>
    <t xml:space="preserve">
I have never had marketing and I learned a lot on how to look at things differently.
</t>
  </si>
  <si>
    <t>Learning material used to conceptualize teaching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</si>
</sst>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" fontId="0" fillId="0" borderId="0" xfId="0" applyNumberFormat="1" applyAlignment="1">
      <alignment horizontal="center"/>
    </xf>
    <xf numFmtId="0" fontId="1" fillId="0" borderId="0" xfId="0" applyFont="1" applyFill="1"/>
    <xf numFmtId="164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/>
    <xf numFmtId="164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4" xfId="0" applyBorder="1"/>
    <xf numFmtId="0" fontId="1" fillId="0" borderId="7" xfId="0" applyFont="1" applyBorder="1"/>
    <xf numFmtId="164" fontId="0" fillId="0" borderId="4" xfId="0" applyNumberFormat="1" applyFont="1" applyBorder="1" applyAlignment="1">
      <alignment horizontal="center"/>
    </xf>
    <xf numFmtId="164" fontId="0" fillId="0" borderId="5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1" fontId="0" fillId="0" borderId="5" xfId="0" applyNumberFormat="1" applyFont="1" applyBorder="1" applyAlignment="1">
      <alignment horizontal="center"/>
    </xf>
    <xf numFmtId="1" fontId="0" fillId="0" borderId="6" xfId="0" applyNumberFormat="1" applyFon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64" fontId="0" fillId="0" borderId="8" xfId="0" applyNumberFormat="1" applyFont="1" applyBorder="1" applyAlignment="1">
      <alignment horizontal="center"/>
    </xf>
    <xf numFmtId="0" fontId="1" fillId="0" borderId="5" xfId="0" applyFont="1" applyBorder="1"/>
    <xf numFmtId="0" fontId="0" fillId="0" borderId="0" xfId="0" applyAlignment="1">
      <alignment vertical="center"/>
    </xf>
    <xf numFmtId="1" fontId="0" fillId="0" borderId="0" xfId="0" applyNumberFormat="1" applyAlignment="1">
      <alignment horizontal="left"/>
    </xf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Fill="1" applyBorder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8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W151"/>
  <sheetViews>
    <sheetView tabSelected="1" workbookViewId="0">
      <selection activeCell="AO4" sqref="AO4"/>
    </sheetView>
  </sheetViews>
  <sheetFormatPr defaultRowHeight="14.45"/>
  <cols>
    <col min="1" max="1" width="4.28515625" customWidth="1"/>
    <col min="2" max="2" width="109.5703125" style="1" bestFit="1" customWidth="1"/>
    <col min="3" max="3" width="12" style="1" customWidth="1"/>
    <col min="4" max="4" width="11.85546875" style="1" customWidth="1"/>
    <col min="5" max="5" width="4.85546875" style="29" customWidth="1"/>
    <col min="6" max="6" width="5.85546875" style="29" customWidth="1"/>
    <col min="7" max="7" width="6.28515625" style="29" customWidth="1"/>
    <col min="8" max="8" width="6.7109375" style="29" customWidth="1"/>
    <col min="9" max="9" width="6.42578125" style="29" customWidth="1"/>
    <col min="10" max="10" width="7.140625" style="29" customWidth="1"/>
    <col min="11" max="11" width="4.5703125" style="29" bestFit="1" customWidth="1"/>
    <col min="12" max="20" width="2.28515625" style="2" bestFit="1" customWidth="1"/>
    <col min="21" max="29" width="3.7109375" style="2" bestFit="1" customWidth="1"/>
    <col min="30" max="30" width="3.7109375" style="2" customWidth="1"/>
    <col min="31" max="41" width="3.7109375" style="2" bestFit="1" customWidth="1"/>
    <col min="42" max="43" width="4.42578125" style="2" customWidth="1"/>
    <col min="44" max="54" width="3.7109375" style="2" bestFit="1" customWidth="1"/>
    <col min="55" max="63" width="4.42578125" style="2" bestFit="1" customWidth="1"/>
    <col min="64" max="110" width="4.42578125" style="2" customWidth="1"/>
    <col min="111" max="129" width="5.5703125" style="2" customWidth="1"/>
    <col min="130" max="130" width="5.140625" style="2" customWidth="1"/>
    <col min="131" max="139" width="2.5703125" bestFit="1" customWidth="1"/>
    <col min="140" max="203" width="3.7109375" bestFit="1" customWidth="1"/>
    <col min="204" max="264" width="8.85546875" customWidth="1"/>
  </cols>
  <sheetData>
    <row r="1" spans="1:205">
      <c r="B1" s="1" t="s">
        <v>0</v>
      </c>
      <c r="C1" s="42" t="s">
        <v>1</v>
      </c>
      <c r="D1" s="42"/>
      <c r="E1" s="43"/>
      <c r="F1" s="43"/>
      <c r="G1" s="43"/>
      <c r="H1" s="43"/>
      <c r="I1" s="43"/>
      <c r="J1" s="43"/>
      <c r="K1" s="44"/>
      <c r="L1" s="45" t="s">
        <v>2</v>
      </c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</row>
    <row r="2" spans="1:205" s="1" customFormat="1" ht="18">
      <c r="B2" s="3" t="s">
        <v>3</v>
      </c>
      <c r="C2" s="4" t="s">
        <v>4</v>
      </c>
      <c r="D2" s="5" t="s">
        <v>5</v>
      </c>
      <c r="E2" s="6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8" t="s">
        <v>12</v>
      </c>
      <c r="L2" s="9">
        <v>1</v>
      </c>
      <c r="M2" s="9">
        <v>2</v>
      </c>
      <c r="N2" s="9">
        <v>3</v>
      </c>
      <c r="O2" s="9">
        <v>4</v>
      </c>
      <c r="P2" s="9">
        <v>5</v>
      </c>
      <c r="Q2" s="9">
        <v>6</v>
      </c>
      <c r="R2" s="9">
        <v>7</v>
      </c>
      <c r="S2" s="9">
        <v>8</v>
      </c>
      <c r="T2" s="9">
        <v>9</v>
      </c>
      <c r="U2" s="9">
        <v>10</v>
      </c>
      <c r="V2" s="9">
        <v>11</v>
      </c>
      <c r="W2" s="9">
        <v>12</v>
      </c>
      <c r="X2" s="9">
        <v>13</v>
      </c>
      <c r="Y2" s="9">
        <v>14</v>
      </c>
      <c r="Z2" s="9">
        <v>15</v>
      </c>
      <c r="AA2" s="9">
        <v>16</v>
      </c>
      <c r="AB2" s="9">
        <v>17</v>
      </c>
      <c r="AC2" s="9">
        <v>18</v>
      </c>
      <c r="AD2" s="9">
        <v>19</v>
      </c>
      <c r="AE2" s="9">
        <v>20</v>
      </c>
      <c r="AF2" s="9">
        <v>21</v>
      </c>
      <c r="AG2" s="9">
        <v>22</v>
      </c>
      <c r="AH2" s="9">
        <v>23</v>
      </c>
      <c r="AI2" s="9">
        <v>24</v>
      </c>
      <c r="AJ2" s="9">
        <v>25</v>
      </c>
      <c r="AK2" s="9">
        <v>26</v>
      </c>
      <c r="AL2" s="9">
        <v>27</v>
      </c>
      <c r="AM2" s="9">
        <v>28</v>
      </c>
      <c r="AN2" s="9">
        <v>29</v>
      </c>
      <c r="AO2" s="9">
        <v>30</v>
      </c>
      <c r="AP2" s="9">
        <v>31</v>
      </c>
      <c r="AQ2" s="9">
        <v>32</v>
      </c>
      <c r="AR2" s="9">
        <v>33</v>
      </c>
      <c r="AS2" s="9">
        <v>34</v>
      </c>
      <c r="AT2" s="9">
        <v>35</v>
      </c>
      <c r="AU2" s="9">
        <v>36</v>
      </c>
      <c r="AV2" s="9">
        <v>37</v>
      </c>
      <c r="AW2" s="9">
        <v>38</v>
      </c>
      <c r="AX2" s="9">
        <v>39</v>
      </c>
      <c r="AY2" s="9">
        <v>40</v>
      </c>
      <c r="AZ2" s="9">
        <v>41</v>
      </c>
      <c r="BA2" s="9">
        <v>42</v>
      </c>
      <c r="BB2" s="9">
        <v>43</v>
      </c>
      <c r="BC2" s="9">
        <v>44</v>
      </c>
      <c r="BD2" s="9">
        <v>45</v>
      </c>
      <c r="BE2" s="9">
        <v>46</v>
      </c>
      <c r="BF2" s="9">
        <v>47</v>
      </c>
      <c r="BG2" s="9">
        <v>48</v>
      </c>
      <c r="BH2" s="9">
        <v>49</v>
      </c>
      <c r="BI2" s="9">
        <v>50</v>
      </c>
      <c r="BJ2" s="9">
        <v>51</v>
      </c>
      <c r="BK2" s="9">
        <v>52</v>
      </c>
      <c r="BL2" s="9">
        <v>53</v>
      </c>
      <c r="BM2" s="9">
        <v>54</v>
      </c>
      <c r="BN2" s="9">
        <v>55</v>
      </c>
      <c r="BO2" s="9">
        <v>56</v>
      </c>
      <c r="BP2" s="9">
        <v>57</v>
      </c>
      <c r="BQ2" s="9">
        <v>58</v>
      </c>
      <c r="BR2" s="9">
        <v>59</v>
      </c>
      <c r="BS2" s="9">
        <v>60</v>
      </c>
      <c r="BT2" s="9">
        <v>61</v>
      </c>
      <c r="BU2" s="9">
        <v>62</v>
      </c>
      <c r="BV2" s="9">
        <v>63</v>
      </c>
      <c r="BW2" s="9">
        <v>64</v>
      </c>
      <c r="BX2" s="9">
        <v>65</v>
      </c>
      <c r="BY2" s="9">
        <v>66</v>
      </c>
      <c r="BZ2" s="9">
        <v>67</v>
      </c>
      <c r="CA2" s="9">
        <v>68</v>
      </c>
      <c r="CB2" s="9">
        <v>69</v>
      </c>
      <c r="CC2" s="9">
        <v>70</v>
      </c>
      <c r="CD2" s="9">
        <v>71</v>
      </c>
      <c r="CE2" s="9">
        <v>72</v>
      </c>
      <c r="CF2" s="9">
        <v>73</v>
      </c>
      <c r="CG2" s="9">
        <v>74</v>
      </c>
      <c r="CH2" s="9">
        <v>75</v>
      </c>
      <c r="CI2" s="9">
        <v>76</v>
      </c>
      <c r="CJ2" s="9">
        <v>77</v>
      </c>
      <c r="CK2" s="9">
        <v>78</v>
      </c>
      <c r="CL2" s="9">
        <v>79</v>
      </c>
      <c r="CM2" s="9">
        <v>80</v>
      </c>
      <c r="CN2" s="9">
        <v>81</v>
      </c>
      <c r="CO2" s="9">
        <v>82</v>
      </c>
      <c r="CP2" s="9">
        <v>83</v>
      </c>
      <c r="CQ2" s="9">
        <v>84</v>
      </c>
      <c r="CR2" s="9">
        <v>85</v>
      </c>
      <c r="CS2" s="9">
        <v>86</v>
      </c>
      <c r="CT2" s="9">
        <v>87</v>
      </c>
      <c r="CU2" s="9">
        <v>88</v>
      </c>
      <c r="CV2" s="9">
        <v>89</v>
      </c>
      <c r="CW2" s="9">
        <v>90</v>
      </c>
      <c r="CX2" s="9">
        <v>91</v>
      </c>
      <c r="CY2" s="9">
        <v>92</v>
      </c>
      <c r="CZ2" s="9">
        <v>93</v>
      </c>
      <c r="DA2" s="9">
        <v>94</v>
      </c>
      <c r="DB2" s="9">
        <v>95</v>
      </c>
      <c r="DC2" s="9">
        <v>96</v>
      </c>
      <c r="DD2" s="9">
        <v>97</v>
      </c>
      <c r="DE2" s="9">
        <v>98</v>
      </c>
      <c r="DF2" s="9">
        <v>99</v>
      </c>
      <c r="DG2" s="9">
        <v>100</v>
      </c>
      <c r="DH2" s="9">
        <v>101</v>
      </c>
      <c r="DI2" s="9">
        <v>102</v>
      </c>
      <c r="DJ2" s="9">
        <v>103</v>
      </c>
      <c r="DK2" s="9">
        <v>104</v>
      </c>
      <c r="DL2" s="9">
        <v>105</v>
      </c>
      <c r="DM2" s="9">
        <v>106</v>
      </c>
      <c r="DN2" s="9">
        <v>107</v>
      </c>
      <c r="DO2" s="9">
        <v>108</v>
      </c>
      <c r="DP2" s="9">
        <v>109</v>
      </c>
      <c r="DQ2" s="9">
        <v>110</v>
      </c>
      <c r="DR2" s="9">
        <v>111</v>
      </c>
      <c r="DS2" s="9">
        <v>112</v>
      </c>
      <c r="DT2" s="9">
        <v>113</v>
      </c>
      <c r="DU2" s="9">
        <v>114</v>
      </c>
      <c r="DV2" s="9">
        <v>115</v>
      </c>
      <c r="DW2" s="9">
        <v>116</v>
      </c>
      <c r="DX2" s="9">
        <v>117</v>
      </c>
      <c r="DY2" s="9">
        <v>118</v>
      </c>
      <c r="DZ2" s="9"/>
      <c r="EA2" s="10">
        <v>1</v>
      </c>
      <c r="EB2" s="10">
        <v>2</v>
      </c>
      <c r="EC2" s="10">
        <v>3</v>
      </c>
      <c r="ED2" s="10">
        <v>4</v>
      </c>
      <c r="EE2" s="10">
        <v>5</v>
      </c>
      <c r="EF2" s="10">
        <v>6</v>
      </c>
      <c r="EG2" s="10">
        <v>7</v>
      </c>
      <c r="EH2" s="10">
        <v>8</v>
      </c>
      <c r="EI2" s="10">
        <v>9</v>
      </c>
      <c r="EJ2" s="10">
        <v>10</v>
      </c>
      <c r="EK2" s="10">
        <v>11</v>
      </c>
      <c r="EL2" s="10">
        <v>12</v>
      </c>
      <c r="EM2" s="10">
        <v>13</v>
      </c>
      <c r="EN2" s="10">
        <v>14</v>
      </c>
      <c r="EO2" s="10">
        <v>15</v>
      </c>
      <c r="EP2" s="10">
        <v>16</v>
      </c>
      <c r="EQ2" s="10">
        <v>17</v>
      </c>
      <c r="ER2" s="10">
        <v>18</v>
      </c>
      <c r="ES2" s="10">
        <v>19</v>
      </c>
      <c r="ET2" s="10">
        <v>20</v>
      </c>
      <c r="EU2" s="10">
        <v>21</v>
      </c>
      <c r="EV2" s="10">
        <v>22</v>
      </c>
      <c r="EW2" s="10">
        <v>23</v>
      </c>
      <c r="EX2" s="10">
        <v>24</v>
      </c>
      <c r="EY2" s="10">
        <v>25</v>
      </c>
      <c r="EZ2" s="10">
        <v>26</v>
      </c>
      <c r="FA2" s="10">
        <v>27</v>
      </c>
      <c r="FB2" s="10">
        <v>28</v>
      </c>
      <c r="FC2" s="10">
        <v>29</v>
      </c>
      <c r="FD2" s="10">
        <v>30</v>
      </c>
      <c r="FE2" s="10">
        <v>31</v>
      </c>
      <c r="FF2" s="10">
        <v>32</v>
      </c>
      <c r="FG2" s="10">
        <v>33</v>
      </c>
      <c r="FH2" s="10">
        <v>34</v>
      </c>
      <c r="FI2" s="10">
        <v>35</v>
      </c>
      <c r="FJ2" s="10">
        <v>36</v>
      </c>
      <c r="FK2" s="10">
        <v>37</v>
      </c>
      <c r="FL2" s="10">
        <v>38</v>
      </c>
      <c r="FM2" s="10">
        <v>39</v>
      </c>
      <c r="FN2" s="10">
        <v>40</v>
      </c>
      <c r="FO2" s="10">
        <v>41</v>
      </c>
      <c r="FP2" s="10">
        <v>42</v>
      </c>
      <c r="FQ2" s="10">
        <v>43</v>
      </c>
      <c r="FR2" s="10">
        <v>44</v>
      </c>
      <c r="FS2" s="10">
        <v>45</v>
      </c>
      <c r="FT2" s="10">
        <v>46</v>
      </c>
      <c r="FU2" s="10">
        <v>47</v>
      </c>
      <c r="FV2" s="10">
        <v>48</v>
      </c>
      <c r="FW2" s="10">
        <v>49</v>
      </c>
      <c r="FX2" s="10">
        <v>50</v>
      </c>
      <c r="FY2" s="10">
        <v>51</v>
      </c>
      <c r="FZ2" s="10">
        <v>52</v>
      </c>
      <c r="GA2" s="10">
        <v>53</v>
      </c>
      <c r="GB2" s="10">
        <v>54</v>
      </c>
      <c r="GC2" s="10">
        <v>55</v>
      </c>
      <c r="GD2" s="10">
        <v>56</v>
      </c>
      <c r="GE2" s="10">
        <v>57</v>
      </c>
      <c r="GF2" s="10">
        <v>58</v>
      </c>
      <c r="GG2" s="10">
        <v>59</v>
      </c>
      <c r="GH2" s="10">
        <v>60</v>
      </c>
      <c r="GI2" s="10">
        <v>61</v>
      </c>
      <c r="GJ2" s="10">
        <v>62</v>
      </c>
      <c r="GK2" s="10">
        <v>63</v>
      </c>
      <c r="GL2" s="10">
        <v>64</v>
      </c>
      <c r="GM2" s="10">
        <v>65</v>
      </c>
      <c r="GN2" s="10">
        <v>66</v>
      </c>
      <c r="GO2" s="10">
        <v>67</v>
      </c>
      <c r="GP2" s="10">
        <v>68</v>
      </c>
      <c r="GQ2" s="10">
        <v>69</v>
      </c>
      <c r="GR2" s="10">
        <v>70</v>
      </c>
      <c r="GS2" s="10">
        <v>71</v>
      </c>
      <c r="GT2" s="10">
        <v>72</v>
      </c>
      <c r="GU2" s="10">
        <v>73</v>
      </c>
    </row>
    <row r="3" spans="1:205" s="1" customFormat="1" ht="18">
      <c r="B3" s="11" t="s">
        <v>13</v>
      </c>
      <c r="C3" s="12">
        <f>AVERAGE(C4:C23)</f>
        <v>3.567241379310345</v>
      </c>
      <c r="D3" s="13">
        <f>AVERAGE(D4:D23)</f>
        <v>0.50264924508972209</v>
      </c>
      <c r="E3" s="14">
        <v>4</v>
      </c>
      <c r="F3" s="13">
        <v>2.2999999999999998</v>
      </c>
      <c r="G3" s="13">
        <v>4</v>
      </c>
      <c r="H3" s="15">
        <f>AVERAGE(H4:H23)</f>
        <v>0</v>
      </c>
      <c r="I3" s="15">
        <f>AVERAGE(I4:I23)</f>
        <v>0.68965517241379304</v>
      </c>
      <c r="J3" s="15">
        <f>AVERAGE(J4:J23)</f>
        <v>41.896551724137929</v>
      </c>
      <c r="K3" s="16">
        <f>AVERAGE(K4:K23)</f>
        <v>57.41379310344827</v>
      </c>
      <c r="L3" s="17"/>
      <c r="M3" s="17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18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</row>
    <row r="4" spans="1:205">
      <c r="A4" s="20">
        <v>1</v>
      </c>
      <c r="B4" s="21" t="s">
        <v>14</v>
      </c>
      <c r="C4" s="22">
        <f>AVERAGE(L4:BM4)</f>
        <v>3.6206896551724137</v>
      </c>
      <c r="D4" s="23">
        <f>_xlfn.STDEV.P(L4:BM4)</f>
        <v>0.48521542343000995</v>
      </c>
      <c r="E4" s="24">
        <f>COUNT(L4:DY4)</f>
        <v>29</v>
      </c>
      <c r="F4" s="25">
        <f>MIN(L4:DY4)</f>
        <v>3</v>
      </c>
      <c r="G4" s="25">
        <f>MAX(L4:DY4)</f>
        <v>4</v>
      </c>
      <c r="H4" s="25">
        <f t="shared" ref="H4:H11" si="0">COUNTIF($L4:$DY4,1)/$E4*100</f>
        <v>0</v>
      </c>
      <c r="I4" s="25">
        <f t="shared" ref="I4:I11" si="1">COUNTIF($L4:$DY4,2)/$E4*100</f>
        <v>0</v>
      </c>
      <c r="J4" s="25">
        <f t="shared" ref="J4:J11" si="2">COUNTIF($L4:$DY4,3)/$E4*100</f>
        <v>37.931034482758619</v>
      </c>
      <c r="K4" s="26">
        <f t="shared" ref="K4:K11" si="3">COUNTIF($L4:$DY4,4)/$E4*100</f>
        <v>62.068965517241381</v>
      </c>
      <c r="L4" s="27">
        <v>4</v>
      </c>
      <c r="M4" s="27">
        <v>4</v>
      </c>
      <c r="N4" s="27">
        <v>4</v>
      </c>
      <c r="O4" s="27">
        <v>3</v>
      </c>
      <c r="P4" s="27">
        <v>4</v>
      </c>
      <c r="Q4" s="27">
        <v>3</v>
      </c>
      <c r="R4" s="27">
        <v>3</v>
      </c>
      <c r="S4" s="27">
        <v>4</v>
      </c>
      <c r="T4" s="27">
        <v>4</v>
      </c>
      <c r="U4" s="27">
        <v>4</v>
      </c>
      <c r="V4" s="27">
        <v>4</v>
      </c>
      <c r="W4" s="27">
        <v>3</v>
      </c>
      <c r="X4" s="27">
        <v>3</v>
      </c>
      <c r="Y4" s="27">
        <v>4</v>
      </c>
      <c r="Z4" s="27">
        <v>4</v>
      </c>
      <c r="AA4" s="27">
        <v>3</v>
      </c>
      <c r="AB4" s="27">
        <v>4</v>
      </c>
      <c r="AC4" s="27">
        <v>4</v>
      </c>
      <c r="AD4" s="27">
        <v>3</v>
      </c>
      <c r="AE4" s="27">
        <v>3</v>
      </c>
      <c r="AF4" s="27">
        <v>3</v>
      </c>
      <c r="AG4" s="27">
        <v>4</v>
      </c>
      <c r="AH4" s="27">
        <v>4</v>
      </c>
      <c r="AI4" s="27">
        <v>4</v>
      </c>
      <c r="AJ4" s="27">
        <v>4</v>
      </c>
      <c r="AK4" s="27">
        <v>4</v>
      </c>
      <c r="AL4" s="27">
        <v>4</v>
      </c>
      <c r="AM4" s="27">
        <v>3</v>
      </c>
      <c r="AN4" s="27">
        <v>3</v>
      </c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8"/>
    </row>
    <row r="5" spans="1:205">
      <c r="A5" s="20">
        <v>2</v>
      </c>
      <c r="B5" s="21" t="s">
        <v>15</v>
      </c>
      <c r="C5" s="22">
        <f t="shared" ref="C5:C11" si="4">AVERAGE(L5:BM5)</f>
        <v>3.6206896551724137</v>
      </c>
      <c r="D5" s="23">
        <f t="shared" ref="D5:D11" si="5">_xlfn.STDEV.P(L5:BM5)</f>
        <v>0.48521542343000995</v>
      </c>
      <c r="E5" s="24">
        <f t="shared" ref="E5:E11" si="6">COUNT(L5:DY5)</f>
        <v>29</v>
      </c>
      <c r="F5" s="25">
        <f t="shared" ref="F5:F11" si="7">MIN(L5:DY5)</f>
        <v>3</v>
      </c>
      <c r="G5" s="25">
        <f t="shared" ref="G5:G11" si="8">MAX(L5:DY5)</f>
        <v>4</v>
      </c>
      <c r="H5" s="25">
        <f t="shared" si="0"/>
        <v>0</v>
      </c>
      <c r="I5" s="25">
        <f t="shared" si="1"/>
        <v>0</v>
      </c>
      <c r="J5" s="25">
        <f t="shared" si="2"/>
        <v>37.931034482758619</v>
      </c>
      <c r="K5" s="26">
        <f t="shared" si="3"/>
        <v>62.068965517241381</v>
      </c>
      <c r="L5" s="27">
        <v>3</v>
      </c>
      <c r="M5" s="27">
        <v>4</v>
      </c>
      <c r="N5" s="27">
        <v>4</v>
      </c>
      <c r="O5" s="27">
        <v>3</v>
      </c>
      <c r="P5" s="27">
        <v>4</v>
      </c>
      <c r="Q5" s="27">
        <v>3</v>
      </c>
      <c r="R5" s="27">
        <v>3</v>
      </c>
      <c r="S5" s="27">
        <v>4</v>
      </c>
      <c r="T5" s="27">
        <v>4</v>
      </c>
      <c r="U5" s="27">
        <v>4</v>
      </c>
      <c r="V5" s="27">
        <v>4</v>
      </c>
      <c r="W5" s="27">
        <v>3</v>
      </c>
      <c r="X5" s="27">
        <v>4</v>
      </c>
      <c r="Y5" s="27">
        <v>4</v>
      </c>
      <c r="Z5" s="27">
        <v>4</v>
      </c>
      <c r="AA5" s="27">
        <v>3</v>
      </c>
      <c r="AB5" s="27">
        <v>4</v>
      </c>
      <c r="AC5" s="27">
        <v>3</v>
      </c>
      <c r="AD5" s="27">
        <v>3</v>
      </c>
      <c r="AE5" s="27">
        <v>4</v>
      </c>
      <c r="AF5" s="27">
        <v>4</v>
      </c>
      <c r="AG5" s="27">
        <v>4</v>
      </c>
      <c r="AH5" s="27">
        <v>4</v>
      </c>
      <c r="AI5" s="27">
        <v>4</v>
      </c>
      <c r="AJ5" s="27">
        <v>3</v>
      </c>
      <c r="AK5" s="27">
        <v>4</v>
      </c>
      <c r="AL5" s="27">
        <v>4</v>
      </c>
      <c r="AM5" s="27">
        <v>3</v>
      </c>
      <c r="AN5" s="27">
        <v>3</v>
      </c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8"/>
    </row>
    <row r="6" spans="1:205">
      <c r="A6" s="20">
        <v>3</v>
      </c>
      <c r="B6" s="21" t="s">
        <v>16</v>
      </c>
      <c r="C6" s="22">
        <f t="shared" si="4"/>
        <v>3.6551724137931036</v>
      </c>
      <c r="D6" s="23">
        <f t="shared" si="5"/>
        <v>0.47531202593414557</v>
      </c>
      <c r="E6" s="24">
        <f t="shared" si="6"/>
        <v>29</v>
      </c>
      <c r="F6" s="25">
        <f t="shared" si="7"/>
        <v>3</v>
      </c>
      <c r="G6" s="25">
        <f t="shared" si="8"/>
        <v>4</v>
      </c>
      <c r="H6" s="25">
        <f t="shared" si="0"/>
        <v>0</v>
      </c>
      <c r="I6" s="25">
        <f t="shared" si="1"/>
        <v>0</v>
      </c>
      <c r="J6" s="25">
        <f t="shared" si="2"/>
        <v>34.482758620689658</v>
      </c>
      <c r="K6" s="26">
        <f t="shared" si="3"/>
        <v>65.517241379310349</v>
      </c>
      <c r="L6" s="27">
        <v>4</v>
      </c>
      <c r="M6" s="27">
        <v>3</v>
      </c>
      <c r="N6" s="27">
        <v>4</v>
      </c>
      <c r="O6" s="27">
        <v>3</v>
      </c>
      <c r="P6" s="27">
        <v>4</v>
      </c>
      <c r="Q6" s="27">
        <v>3</v>
      </c>
      <c r="R6" s="27">
        <v>3</v>
      </c>
      <c r="S6" s="27">
        <v>4</v>
      </c>
      <c r="T6" s="27">
        <v>4</v>
      </c>
      <c r="U6" s="27">
        <v>4</v>
      </c>
      <c r="V6" s="27">
        <v>4</v>
      </c>
      <c r="W6" s="27">
        <v>3</v>
      </c>
      <c r="X6" s="27">
        <v>4</v>
      </c>
      <c r="Y6" s="27">
        <v>4</v>
      </c>
      <c r="Z6" s="27">
        <v>4</v>
      </c>
      <c r="AA6" s="27">
        <v>3</v>
      </c>
      <c r="AB6" s="27">
        <v>4</v>
      </c>
      <c r="AC6" s="27">
        <v>3</v>
      </c>
      <c r="AD6" s="27">
        <v>4</v>
      </c>
      <c r="AE6" s="27">
        <v>4</v>
      </c>
      <c r="AF6" s="27">
        <v>3</v>
      </c>
      <c r="AG6" s="27">
        <v>4</v>
      </c>
      <c r="AH6" s="27">
        <v>4</v>
      </c>
      <c r="AI6" s="27">
        <v>4</v>
      </c>
      <c r="AJ6" s="27">
        <v>4</v>
      </c>
      <c r="AK6" s="27">
        <v>4</v>
      </c>
      <c r="AL6" s="27">
        <v>4</v>
      </c>
      <c r="AM6" s="27">
        <v>3</v>
      </c>
      <c r="AN6" s="27">
        <v>3</v>
      </c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8"/>
    </row>
    <row r="7" spans="1:205">
      <c r="A7" s="20">
        <v>4</v>
      </c>
      <c r="B7" s="21" t="s">
        <v>17</v>
      </c>
      <c r="C7" s="22">
        <f t="shared" si="4"/>
        <v>3.6551724137931036</v>
      </c>
      <c r="D7" s="23">
        <f t="shared" si="5"/>
        <v>0.47531202593414557</v>
      </c>
      <c r="E7" s="24">
        <f t="shared" si="6"/>
        <v>29</v>
      </c>
      <c r="F7" s="25">
        <f t="shared" si="7"/>
        <v>3</v>
      </c>
      <c r="G7" s="25">
        <f t="shared" si="8"/>
        <v>4</v>
      </c>
      <c r="H7" s="25">
        <f t="shared" si="0"/>
        <v>0</v>
      </c>
      <c r="I7" s="25">
        <f t="shared" si="1"/>
        <v>0</v>
      </c>
      <c r="J7" s="25">
        <f t="shared" si="2"/>
        <v>34.482758620689658</v>
      </c>
      <c r="K7" s="26">
        <f t="shared" si="3"/>
        <v>65.517241379310349</v>
      </c>
      <c r="L7" s="27">
        <v>4</v>
      </c>
      <c r="M7" s="27">
        <v>4</v>
      </c>
      <c r="N7" s="27">
        <v>4</v>
      </c>
      <c r="O7" s="27">
        <v>3</v>
      </c>
      <c r="P7" s="27">
        <v>4</v>
      </c>
      <c r="Q7" s="27">
        <v>3</v>
      </c>
      <c r="R7" s="27">
        <v>3</v>
      </c>
      <c r="S7" s="27">
        <v>4</v>
      </c>
      <c r="T7" s="27">
        <v>4</v>
      </c>
      <c r="U7" s="27">
        <v>4</v>
      </c>
      <c r="V7" s="27">
        <v>4</v>
      </c>
      <c r="W7" s="27">
        <v>3</v>
      </c>
      <c r="X7" s="27">
        <v>4</v>
      </c>
      <c r="Y7" s="27">
        <v>4</v>
      </c>
      <c r="Z7" s="27">
        <v>4</v>
      </c>
      <c r="AA7" s="27">
        <v>3</v>
      </c>
      <c r="AB7" s="27">
        <v>4</v>
      </c>
      <c r="AC7" s="27">
        <v>3</v>
      </c>
      <c r="AD7" s="27">
        <v>4</v>
      </c>
      <c r="AE7" s="27">
        <v>3</v>
      </c>
      <c r="AF7" s="27">
        <v>4</v>
      </c>
      <c r="AG7" s="27">
        <v>4</v>
      </c>
      <c r="AH7" s="27">
        <v>4</v>
      </c>
      <c r="AI7" s="27">
        <v>4</v>
      </c>
      <c r="AJ7" s="27">
        <v>3</v>
      </c>
      <c r="AK7" s="27">
        <v>4</v>
      </c>
      <c r="AL7" s="27">
        <v>4</v>
      </c>
      <c r="AM7" s="27">
        <v>3</v>
      </c>
      <c r="AN7" s="27">
        <v>3</v>
      </c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8"/>
    </row>
    <row r="8" spans="1:205">
      <c r="A8" s="20">
        <v>5</v>
      </c>
      <c r="B8" s="21" t="s">
        <v>18</v>
      </c>
      <c r="C8" s="22">
        <f t="shared" si="4"/>
        <v>3.6551724137931036</v>
      </c>
      <c r="D8" s="23">
        <f t="shared" si="5"/>
        <v>0.47531202593414557</v>
      </c>
      <c r="E8" s="24">
        <f t="shared" si="6"/>
        <v>29</v>
      </c>
      <c r="F8" s="25">
        <f t="shared" si="7"/>
        <v>3</v>
      </c>
      <c r="G8" s="25">
        <f t="shared" si="8"/>
        <v>4</v>
      </c>
      <c r="H8" s="25">
        <f t="shared" si="0"/>
        <v>0</v>
      </c>
      <c r="I8" s="25">
        <f t="shared" si="1"/>
        <v>0</v>
      </c>
      <c r="J8" s="25">
        <f t="shared" si="2"/>
        <v>34.482758620689658</v>
      </c>
      <c r="K8" s="26">
        <f t="shared" si="3"/>
        <v>65.517241379310349</v>
      </c>
      <c r="L8" s="27">
        <v>4</v>
      </c>
      <c r="M8" s="27">
        <v>4</v>
      </c>
      <c r="N8" s="27">
        <v>4</v>
      </c>
      <c r="O8" s="27">
        <v>3</v>
      </c>
      <c r="P8" s="27">
        <v>4</v>
      </c>
      <c r="Q8" s="27">
        <v>3</v>
      </c>
      <c r="R8" s="27">
        <v>3</v>
      </c>
      <c r="S8" s="27">
        <v>4</v>
      </c>
      <c r="T8" s="27">
        <v>3</v>
      </c>
      <c r="U8" s="27">
        <v>4</v>
      </c>
      <c r="V8" s="27">
        <v>4</v>
      </c>
      <c r="W8" s="27">
        <v>3</v>
      </c>
      <c r="X8" s="27">
        <v>4</v>
      </c>
      <c r="Y8" s="27">
        <v>4</v>
      </c>
      <c r="Z8" s="27">
        <v>4</v>
      </c>
      <c r="AA8" s="27">
        <v>3</v>
      </c>
      <c r="AB8" s="27">
        <v>4</v>
      </c>
      <c r="AC8" s="27">
        <v>3</v>
      </c>
      <c r="AD8" s="27">
        <v>4</v>
      </c>
      <c r="AE8" s="27">
        <v>4</v>
      </c>
      <c r="AF8" s="27">
        <v>4</v>
      </c>
      <c r="AG8" s="27">
        <v>4</v>
      </c>
      <c r="AH8" s="27">
        <v>4</v>
      </c>
      <c r="AI8" s="27">
        <v>4</v>
      </c>
      <c r="AJ8" s="27">
        <v>3</v>
      </c>
      <c r="AK8" s="27">
        <v>3</v>
      </c>
      <c r="AL8" s="27">
        <v>4</v>
      </c>
      <c r="AM8" s="27">
        <v>3</v>
      </c>
      <c r="AN8" s="27">
        <v>4</v>
      </c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8"/>
    </row>
    <row r="9" spans="1:205">
      <c r="A9" s="20">
        <v>6</v>
      </c>
      <c r="B9" s="31" t="s">
        <v>19</v>
      </c>
      <c r="C9" s="22">
        <f t="shared" si="4"/>
        <v>3.4827586206896552</v>
      </c>
      <c r="D9" s="23">
        <f t="shared" si="5"/>
        <v>0.49970264642032547</v>
      </c>
      <c r="E9" s="24">
        <f t="shared" si="6"/>
        <v>29</v>
      </c>
      <c r="F9" s="25">
        <f t="shared" si="7"/>
        <v>3</v>
      </c>
      <c r="G9" s="25">
        <f t="shared" si="8"/>
        <v>4</v>
      </c>
      <c r="H9" s="25">
        <f t="shared" si="0"/>
        <v>0</v>
      </c>
      <c r="I9" s="25">
        <f t="shared" si="1"/>
        <v>0</v>
      </c>
      <c r="J9" s="25">
        <f t="shared" si="2"/>
        <v>51.724137931034484</v>
      </c>
      <c r="K9" s="26">
        <f t="shared" si="3"/>
        <v>48.275862068965516</v>
      </c>
      <c r="L9" s="27">
        <v>4</v>
      </c>
      <c r="M9" s="27">
        <v>4</v>
      </c>
      <c r="N9" s="27">
        <v>3</v>
      </c>
      <c r="O9" s="27">
        <v>3</v>
      </c>
      <c r="P9" s="27">
        <v>4</v>
      </c>
      <c r="Q9" s="27">
        <v>3</v>
      </c>
      <c r="R9" s="27">
        <v>3</v>
      </c>
      <c r="S9" s="27">
        <v>4</v>
      </c>
      <c r="T9" s="27">
        <v>3</v>
      </c>
      <c r="U9" s="27">
        <v>4</v>
      </c>
      <c r="V9" s="27">
        <v>4</v>
      </c>
      <c r="W9" s="27">
        <v>3</v>
      </c>
      <c r="X9" s="27">
        <v>4</v>
      </c>
      <c r="Y9" s="27">
        <v>4</v>
      </c>
      <c r="Z9" s="27">
        <v>4</v>
      </c>
      <c r="AA9" s="27">
        <v>3</v>
      </c>
      <c r="AB9" s="27">
        <v>4</v>
      </c>
      <c r="AC9" s="27">
        <v>4</v>
      </c>
      <c r="AD9" s="27">
        <v>3</v>
      </c>
      <c r="AE9" s="27">
        <v>3</v>
      </c>
      <c r="AF9" s="27">
        <v>3</v>
      </c>
      <c r="AG9" s="27">
        <v>4</v>
      </c>
      <c r="AH9" s="27">
        <v>4</v>
      </c>
      <c r="AI9" s="27">
        <v>3</v>
      </c>
      <c r="AJ9" s="27">
        <v>3</v>
      </c>
      <c r="AK9" s="27">
        <v>3</v>
      </c>
      <c r="AL9" s="27">
        <v>4</v>
      </c>
      <c r="AM9" s="27">
        <v>3</v>
      </c>
      <c r="AN9" s="27">
        <v>3</v>
      </c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8"/>
    </row>
    <row r="10" spans="1:205">
      <c r="A10" s="20">
        <v>7</v>
      </c>
      <c r="B10" s="31" t="s">
        <v>20</v>
      </c>
      <c r="C10" s="22">
        <f t="shared" si="4"/>
        <v>3.5862068965517242</v>
      </c>
      <c r="D10" s="23">
        <f t="shared" si="5"/>
        <v>0.49251230541674829</v>
      </c>
      <c r="E10" s="24">
        <f t="shared" si="6"/>
        <v>29</v>
      </c>
      <c r="F10" s="25">
        <f t="shared" si="7"/>
        <v>3</v>
      </c>
      <c r="G10" s="25">
        <f t="shared" si="8"/>
        <v>4</v>
      </c>
      <c r="H10" s="25">
        <f t="shared" si="0"/>
        <v>0</v>
      </c>
      <c r="I10" s="25">
        <f t="shared" si="1"/>
        <v>0</v>
      </c>
      <c r="J10" s="25">
        <f t="shared" si="2"/>
        <v>41.379310344827587</v>
      </c>
      <c r="K10" s="26">
        <f t="shared" si="3"/>
        <v>58.620689655172406</v>
      </c>
      <c r="L10" s="27">
        <v>4</v>
      </c>
      <c r="M10" s="27">
        <v>4</v>
      </c>
      <c r="N10" s="27">
        <v>4</v>
      </c>
      <c r="O10" s="27">
        <v>3</v>
      </c>
      <c r="P10" s="27">
        <v>4</v>
      </c>
      <c r="Q10" s="27">
        <v>3</v>
      </c>
      <c r="R10" s="27">
        <v>3</v>
      </c>
      <c r="S10" s="27">
        <v>4</v>
      </c>
      <c r="T10" s="27">
        <v>3</v>
      </c>
      <c r="U10" s="27">
        <v>4</v>
      </c>
      <c r="V10" s="27">
        <v>4</v>
      </c>
      <c r="W10" s="27">
        <v>3</v>
      </c>
      <c r="X10" s="27">
        <v>4</v>
      </c>
      <c r="Y10" s="27">
        <v>4</v>
      </c>
      <c r="Z10" s="27">
        <v>4</v>
      </c>
      <c r="AA10" s="27">
        <v>3</v>
      </c>
      <c r="AB10" s="27">
        <v>4</v>
      </c>
      <c r="AC10" s="27">
        <v>3</v>
      </c>
      <c r="AD10" s="27">
        <v>3</v>
      </c>
      <c r="AE10" s="27">
        <v>4</v>
      </c>
      <c r="AF10" s="27">
        <v>3</v>
      </c>
      <c r="AG10" s="27">
        <v>4</v>
      </c>
      <c r="AH10" s="27">
        <v>4</v>
      </c>
      <c r="AI10" s="27">
        <v>4</v>
      </c>
      <c r="AJ10" s="27">
        <v>4</v>
      </c>
      <c r="AK10" s="27">
        <v>3</v>
      </c>
      <c r="AL10" s="27">
        <v>4</v>
      </c>
      <c r="AM10" s="27">
        <v>3</v>
      </c>
      <c r="AN10" s="27">
        <v>3</v>
      </c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8"/>
    </row>
    <row r="11" spans="1:205" ht="13.9" customHeight="1">
      <c r="A11" s="20">
        <v>8</v>
      </c>
      <c r="B11" s="31" t="s">
        <v>21</v>
      </c>
      <c r="C11" s="22">
        <f t="shared" si="4"/>
        <v>3.6206896551724137</v>
      </c>
      <c r="D11" s="23">
        <f t="shared" si="5"/>
        <v>0.48521542343000995</v>
      </c>
      <c r="E11" s="24">
        <f t="shared" si="6"/>
        <v>29</v>
      </c>
      <c r="F11" s="25">
        <f t="shared" si="7"/>
        <v>3</v>
      </c>
      <c r="G11" s="25">
        <f t="shared" si="8"/>
        <v>4</v>
      </c>
      <c r="H11" s="25">
        <f t="shared" si="0"/>
        <v>0</v>
      </c>
      <c r="I11" s="25">
        <f t="shared" si="1"/>
        <v>0</v>
      </c>
      <c r="J11" s="25">
        <f t="shared" si="2"/>
        <v>37.931034482758619</v>
      </c>
      <c r="K11" s="26">
        <f t="shared" si="3"/>
        <v>62.068965517241381</v>
      </c>
      <c r="L11" s="27">
        <v>4</v>
      </c>
      <c r="M11" s="27">
        <v>4</v>
      </c>
      <c r="N11" s="27">
        <v>3</v>
      </c>
      <c r="O11" s="27">
        <v>3</v>
      </c>
      <c r="P11" s="27">
        <v>4</v>
      </c>
      <c r="Q11" s="27">
        <v>3</v>
      </c>
      <c r="R11" s="27">
        <v>3</v>
      </c>
      <c r="S11" s="27">
        <v>4</v>
      </c>
      <c r="T11" s="27">
        <v>4</v>
      </c>
      <c r="U11" s="27">
        <v>4</v>
      </c>
      <c r="V11" s="27">
        <v>4</v>
      </c>
      <c r="W11" s="27">
        <v>3</v>
      </c>
      <c r="X11" s="27">
        <v>4</v>
      </c>
      <c r="Y11" s="27">
        <v>4</v>
      </c>
      <c r="Z11" s="27">
        <v>4</v>
      </c>
      <c r="AA11" s="27">
        <v>3</v>
      </c>
      <c r="AB11" s="27">
        <v>4</v>
      </c>
      <c r="AC11" s="27">
        <v>3</v>
      </c>
      <c r="AD11" s="27">
        <v>4</v>
      </c>
      <c r="AE11" s="27">
        <v>4</v>
      </c>
      <c r="AF11" s="27">
        <v>3</v>
      </c>
      <c r="AG11" s="27">
        <v>4</v>
      </c>
      <c r="AH11" s="27">
        <v>4</v>
      </c>
      <c r="AI11" s="27">
        <v>4</v>
      </c>
      <c r="AJ11" s="27">
        <v>3</v>
      </c>
      <c r="AK11" s="27">
        <v>4</v>
      </c>
      <c r="AL11" s="27">
        <v>3</v>
      </c>
      <c r="AM11" s="27">
        <v>3</v>
      </c>
      <c r="AN11" s="27">
        <v>4</v>
      </c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8"/>
    </row>
    <row r="12" spans="1:205">
      <c r="A12" s="20">
        <v>9</v>
      </c>
      <c r="B12" s="31" t="s">
        <v>22</v>
      </c>
      <c r="C12" s="30">
        <f>AVERAGE(L12:BM12)</f>
        <v>3.6551724137931036</v>
      </c>
      <c r="D12" s="23">
        <f>_xlfn.STDEV.P(L12:BM12)</f>
        <v>0.47531202593414557</v>
      </c>
      <c r="E12" s="24">
        <f>COUNT(L12:DY12)</f>
        <v>29</v>
      </c>
      <c r="F12" s="25">
        <f>MIN(L12:DY12)</f>
        <v>3</v>
      </c>
      <c r="G12" s="25">
        <f>MAX(L12:DY12)</f>
        <v>4</v>
      </c>
      <c r="H12" s="25">
        <f>COUNTIF($L12:$DY12,1)/$E12*100</f>
        <v>0</v>
      </c>
      <c r="I12" s="25">
        <f>COUNTIF($L12:$DY12,2)/$E12*100</f>
        <v>0</v>
      </c>
      <c r="J12" s="25">
        <f>COUNTIF($L12:$DY12,3)/$E12*100</f>
        <v>34.482758620689658</v>
      </c>
      <c r="K12" s="26">
        <f>COUNTIF($L12:$DY12,4)/$E12*100</f>
        <v>65.517241379310349</v>
      </c>
      <c r="L12" s="27">
        <v>4</v>
      </c>
      <c r="M12" s="27">
        <v>4</v>
      </c>
      <c r="N12" s="27">
        <v>4</v>
      </c>
      <c r="O12" s="27">
        <v>3</v>
      </c>
      <c r="P12" s="27">
        <v>3</v>
      </c>
      <c r="Q12" s="27">
        <v>3</v>
      </c>
      <c r="R12" s="27">
        <v>3</v>
      </c>
      <c r="S12" s="27">
        <v>4</v>
      </c>
      <c r="T12" s="27">
        <v>4</v>
      </c>
      <c r="U12" s="27">
        <v>4</v>
      </c>
      <c r="V12" s="27">
        <v>4</v>
      </c>
      <c r="W12" s="27">
        <v>4</v>
      </c>
      <c r="X12" s="27">
        <v>3</v>
      </c>
      <c r="Y12" s="27">
        <v>4</v>
      </c>
      <c r="Z12" s="27">
        <v>4</v>
      </c>
      <c r="AA12" s="27">
        <v>3</v>
      </c>
      <c r="AB12" s="27">
        <v>4</v>
      </c>
      <c r="AC12" s="27">
        <v>4</v>
      </c>
      <c r="AD12" s="27">
        <v>3</v>
      </c>
      <c r="AE12" s="27">
        <v>4</v>
      </c>
      <c r="AF12" s="27">
        <v>3</v>
      </c>
      <c r="AG12" s="27">
        <v>4</v>
      </c>
      <c r="AH12" s="27">
        <v>4</v>
      </c>
      <c r="AI12" s="27">
        <v>4</v>
      </c>
      <c r="AJ12" s="27">
        <v>3</v>
      </c>
      <c r="AK12" s="27">
        <v>4</v>
      </c>
      <c r="AL12" s="27">
        <v>4</v>
      </c>
      <c r="AM12" s="27">
        <v>3</v>
      </c>
      <c r="AN12" s="27">
        <v>4</v>
      </c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8"/>
    </row>
    <row r="13" spans="1:205">
      <c r="A13" s="20">
        <v>10</v>
      </c>
      <c r="B13" s="31" t="s">
        <v>23</v>
      </c>
      <c r="C13" s="30">
        <f t="shared" ref="C13:C15" si="9">AVERAGE(L13:BM13)</f>
        <v>3.5517241379310347</v>
      </c>
      <c r="D13" s="23">
        <f t="shared" ref="D13:D15" si="10">_xlfn.STDEV.P(L13:BM13)</f>
        <v>0.56239677345862382</v>
      </c>
      <c r="E13" s="24">
        <f t="shared" ref="E13:E15" si="11">COUNT(L13:DY13)</f>
        <v>29</v>
      </c>
      <c r="F13" s="25">
        <f t="shared" ref="F13:F15" si="12">MIN(L13:DY13)</f>
        <v>2</v>
      </c>
      <c r="G13" s="25">
        <f t="shared" ref="G13:G15" si="13">MAX(L13:DY13)</f>
        <v>4</v>
      </c>
      <c r="H13" s="25">
        <f>COUNTIF($L13:$DY13,1)/$E13*100</f>
        <v>0</v>
      </c>
      <c r="I13" s="25">
        <f>COUNTIF($L13:$DY13,2)/$E13*100</f>
        <v>3.4482758620689653</v>
      </c>
      <c r="J13" s="25">
        <f>COUNTIF($L13:$DY13,3)/$E13*100</f>
        <v>37.931034482758619</v>
      </c>
      <c r="K13" s="26">
        <f>COUNTIF($L13:$DY13,4)/$E13*100</f>
        <v>58.620689655172406</v>
      </c>
      <c r="L13" s="27">
        <v>4</v>
      </c>
      <c r="M13" s="27">
        <v>3</v>
      </c>
      <c r="N13" s="27">
        <v>4</v>
      </c>
      <c r="O13" s="27">
        <v>3</v>
      </c>
      <c r="P13" s="27">
        <v>3</v>
      </c>
      <c r="Q13" s="27">
        <v>3</v>
      </c>
      <c r="R13" s="27">
        <v>3</v>
      </c>
      <c r="S13" s="27">
        <v>4</v>
      </c>
      <c r="T13" s="27">
        <v>4</v>
      </c>
      <c r="U13" s="27">
        <v>4</v>
      </c>
      <c r="V13" s="27">
        <v>4</v>
      </c>
      <c r="W13" s="27">
        <v>4</v>
      </c>
      <c r="X13" s="27">
        <v>3</v>
      </c>
      <c r="Y13" s="27">
        <v>4</v>
      </c>
      <c r="Z13" s="27">
        <v>4</v>
      </c>
      <c r="AA13" s="27">
        <v>3</v>
      </c>
      <c r="AB13" s="27">
        <v>4</v>
      </c>
      <c r="AC13" s="27">
        <v>3</v>
      </c>
      <c r="AD13" s="27">
        <v>2</v>
      </c>
      <c r="AE13" s="27">
        <v>3</v>
      </c>
      <c r="AF13" s="27">
        <v>4</v>
      </c>
      <c r="AG13" s="27">
        <v>4</v>
      </c>
      <c r="AH13" s="27">
        <v>4</v>
      </c>
      <c r="AI13" s="27">
        <v>4</v>
      </c>
      <c r="AJ13" s="27">
        <v>3</v>
      </c>
      <c r="AK13" s="27">
        <v>4</v>
      </c>
      <c r="AL13" s="27">
        <v>4</v>
      </c>
      <c r="AM13" s="27">
        <v>3</v>
      </c>
      <c r="AN13" s="27">
        <v>4</v>
      </c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8"/>
    </row>
    <row r="14" spans="1:205">
      <c r="A14" s="20">
        <v>11</v>
      </c>
      <c r="B14" s="31" t="s">
        <v>24</v>
      </c>
      <c r="C14" s="30">
        <f t="shared" si="9"/>
        <v>3.6206896551724137</v>
      </c>
      <c r="D14" s="23">
        <f t="shared" si="10"/>
        <v>0.48521542343000995</v>
      </c>
      <c r="E14" s="24">
        <f t="shared" si="11"/>
        <v>29</v>
      </c>
      <c r="F14" s="25">
        <f t="shared" si="12"/>
        <v>3</v>
      </c>
      <c r="G14" s="25">
        <f t="shared" si="13"/>
        <v>4</v>
      </c>
      <c r="H14" s="25">
        <f>COUNTIF($L14:$DY14,1)/$E14*100</f>
        <v>0</v>
      </c>
      <c r="I14" s="25">
        <f>COUNTIF($L14:$DY14,2)/$E14*100</f>
        <v>0</v>
      </c>
      <c r="J14" s="25">
        <f>COUNTIF($L14:$DY14,3)/$E14*100</f>
        <v>37.931034482758619</v>
      </c>
      <c r="K14" s="26">
        <f>COUNTIF($L14:$DY14,4)/$E14*100</f>
        <v>62.068965517241381</v>
      </c>
      <c r="L14" s="27">
        <v>3</v>
      </c>
      <c r="M14" s="27">
        <v>3</v>
      </c>
      <c r="N14" s="27">
        <v>4</v>
      </c>
      <c r="O14" s="27">
        <v>3</v>
      </c>
      <c r="P14" s="27">
        <v>4</v>
      </c>
      <c r="Q14" s="27">
        <v>3</v>
      </c>
      <c r="R14" s="27">
        <v>3</v>
      </c>
      <c r="S14" s="27">
        <v>4</v>
      </c>
      <c r="T14" s="27">
        <v>4</v>
      </c>
      <c r="U14" s="27">
        <v>4</v>
      </c>
      <c r="V14" s="27">
        <v>4</v>
      </c>
      <c r="W14" s="27">
        <v>3</v>
      </c>
      <c r="X14" s="27">
        <v>4</v>
      </c>
      <c r="Y14" s="27">
        <v>4</v>
      </c>
      <c r="Z14" s="27">
        <v>4</v>
      </c>
      <c r="AA14" s="27">
        <v>3</v>
      </c>
      <c r="AB14" s="27">
        <v>4</v>
      </c>
      <c r="AC14" s="27">
        <v>3</v>
      </c>
      <c r="AD14" s="27">
        <v>4</v>
      </c>
      <c r="AE14" s="27">
        <v>4</v>
      </c>
      <c r="AF14" s="27">
        <v>3</v>
      </c>
      <c r="AG14" s="27">
        <v>4</v>
      </c>
      <c r="AH14" s="27">
        <v>4</v>
      </c>
      <c r="AI14" s="27">
        <v>4</v>
      </c>
      <c r="AJ14" s="27">
        <v>4</v>
      </c>
      <c r="AK14" s="27">
        <v>4</v>
      </c>
      <c r="AL14" s="27">
        <v>3</v>
      </c>
      <c r="AM14" s="27">
        <v>3</v>
      </c>
      <c r="AN14" s="27">
        <v>4</v>
      </c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8"/>
    </row>
    <row r="15" spans="1:205">
      <c r="A15" s="20">
        <v>12</v>
      </c>
      <c r="B15" s="31" t="s">
        <v>25</v>
      </c>
      <c r="C15" s="30">
        <f t="shared" si="9"/>
        <v>3.4827586206896552</v>
      </c>
      <c r="D15" s="23">
        <f t="shared" si="10"/>
        <v>0.56450708771534142</v>
      </c>
      <c r="E15" s="24">
        <f t="shared" si="11"/>
        <v>29</v>
      </c>
      <c r="F15" s="25">
        <f t="shared" si="12"/>
        <v>2</v>
      </c>
      <c r="G15" s="25">
        <f t="shared" si="13"/>
        <v>4</v>
      </c>
      <c r="H15" s="25">
        <f>COUNTIF($L15:$DY15,1)/$E15*100</f>
        <v>0</v>
      </c>
      <c r="I15" s="25">
        <f>COUNTIF($L15:$DY15,2)/$E15*100</f>
        <v>3.4482758620689653</v>
      </c>
      <c r="J15" s="25">
        <f>COUNTIF($L15:$DY15,3)/$E15*100</f>
        <v>44.827586206896555</v>
      </c>
      <c r="K15" s="26">
        <f>COUNTIF($L15:$DY15,4)/$E15*100</f>
        <v>51.724137931034484</v>
      </c>
      <c r="L15" s="27">
        <v>3</v>
      </c>
      <c r="M15" s="27">
        <v>2</v>
      </c>
      <c r="N15" s="27">
        <v>4</v>
      </c>
      <c r="O15" s="27">
        <v>3</v>
      </c>
      <c r="P15" s="27">
        <v>4</v>
      </c>
      <c r="Q15" s="27">
        <v>3</v>
      </c>
      <c r="R15" s="27">
        <v>3</v>
      </c>
      <c r="S15" s="27">
        <v>4</v>
      </c>
      <c r="T15" s="27">
        <v>4</v>
      </c>
      <c r="U15" s="27">
        <v>4</v>
      </c>
      <c r="V15" s="27">
        <v>4</v>
      </c>
      <c r="W15" s="27">
        <v>3</v>
      </c>
      <c r="X15" s="27">
        <v>3</v>
      </c>
      <c r="Y15" s="27">
        <v>4</v>
      </c>
      <c r="Z15" s="27">
        <v>4</v>
      </c>
      <c r="AA15" s="27">
        <v>3</v>
      </c>
      <c r="AB15" s="27">
        <v>4</v>
      </c>
      <c r="AC15" s="27">
        <v>3</v>
      </c>
      <c r="AD15" s="27">
        <v>4</v>
      </c>
      <c r="AE15" s="27">
        <v>3</v>
      </c>
      <c r="AF15" s="27">
        <v>3</v>
      </c>
      <c r="AG15" s="27">
        <v>4</v>
      </c>
      <c r="AH15" s="27">
        <v>4</v>
      </c>
      <c r="AI15" s="27">
        <v>4</v>
      </c>
      <c r="AJ15" s="27">
        <v>3</v>
      </c>
      <c r="AK15" s="27">
        <v>4</v>
      </c>
      <c r="AL15" s="27">
        <v>3</v>
      </c>
      <c r="AM15" s="27">
        <v>3</v>
      </c>
      <c r="AN15" s="27">
        <v>4</v>
      </c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8"/>
    </row>
    <row r="16" spans="1:205">
      <c r="A16" s="20">
        <v>13</v>
      </c>
      <c r="B16" s="31" t="s">
        <v>26</v>
      </c>
      <c r="C16" s="30">
        <f>AVERAGE(L16:BM16)</f>
        <v>3.4482758620689653</v>
      </c>
      <c r="D16" s="23">
        <f>_xlfn.STDEV.P(L16:BM16)</f>
        <v>0.49731741730537782</v>
      </c>
      <c r="E16" s="24">
        <f>COUNT(L16:DY16)</f>
        <v>29</v>
      </c>
      <c r="F16" s="25">
        <f>MIN(L16:DY16)</f>
        <v>3</v>
      </c>
      <c r="G16" s="25">
        <f>MAX(L16:DY16)</f>
        <v>4</v>
      </c>
      <c r="H16" s="25">
        <f t="shared" ref="H16:H23" si="14">COUNTIF($L16:$DY16,1)/$E16*100</f>
        <v>0</v>
      </c>
      <c r="I16" s="25">
        <f t="shared" ref="I16:I23" si="15">COUNTIF($L16:$DY16,2)/$E16*100</f>
        <v>0</v>
      </c>
      <c r="J16" s="25">
        <f t="shared" ref="J16:J23" si="16">COUNTIF($L16:$DY16,3)/$E16*100</f>
        <v>55.172413793103445</v>
      </c>
      <c r="K16" s="26">
        <f t="shared" ref="K16:K23" si="17">COUNTIF($L16:$DY16,4)/$E16*100</f>
        <v>44.827586206896555</v>
      </c>
      <c r="L16" s="27">
        <v>4</v>
      </c>
      <c r="M16" s="27">
        <v>3</v>
      </c>
      <c r="N16" s="27">
        <v>4</v>
      </c>
      <c r="O16" s="27">
        <v>3</v>
      </c>
      <c r="P16" s="27">
        <v>4</v>
      </c>
      <c r="Q16" s="27">
        <v>3</v>
      </c>
      <c r="R16" s="27">
        <v>3</v>
      </c>
      <c r="S16" s="27">
        <v>4</v>
      </c>
      <c r="T16" s="27">
        <v>3</v>
      </c>
      <c r="U16" s="27">
        <v>4</v>
      </c>
      <c r="V16" s="27">
        <v>4</v>
      </c>
      <c r="W16" s="27">
        <v>3</v>
      </c>
      <c r="X16" s="27">
        <v>3</v>
      </c>
      <c r="Y16" s="27">
        <v>4</v>
      </c>
      <c r="Z16" s="27">
        <v>4</v>
      </c>
      <c r="AA16" s="27">
        <v>3</v>
      </c>
      <c r="AB16" s="27">
        <v>4</v>
      </c>
      <c r="AC16" s="27">
        <v>3</v>
      </c>
      <c r="AD16" s="27">
        <v>4</v>
      </c>
      <c r="AE16" s="27">
        <v>3</v>
      </c>
      <c r="AF16" s="27">
        <v>3</v>
      </c>
      <c r="AG16" s="27">
        <v>4</v>
      </c>
      <c r="AH16" s="27">
        <v>3</v>
      </c>
      <c r="AI16" s="27">
        <v>3</v>
      </c>
      <c r="AJ16" s="27">
        <v>3</v>
      </c>
      <c r="AK16" s="27">
        <v>3</v>
      </c>
      <c r="AL16" s="27">
        <v>4</v>
      </c>
      <c r="AM16" s="27">
        <v>3</v>
      </c>
      <c r="AN16" s="27">
        <v>4</v>
      </c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8"/>
    </row>
    <row r="17" spans="1:130">
      <c r="A17" s="20">
        <v>14</v>
      </c>
      <c r="B17" s="31" t="s">
        <v>27</v>
      </c>
      <c r="C17" s="30">
        <f t="shared" ref="C17:C23" si="18">AVERAGE(L17:BM17)</f>
        <v>3.4827586206896552</v>
      </c>
      <c r="D17" s="23">
        <f t="shared" ref="D17:D23" si="19">_xlfn.STDEV.P(L17:BM17)</f>
        <v>0.49970264642032547</v>
      </c>
      <c r="E17" s="24">
        <f t="shared" ref="E17:E23" si="20">COUNT(L17:DY17)</f>
        <v>29</v>
      </c>
      <c r="F17" s="25">
        <f t="shared" ref="F17:F23" si="21">MIN(L17:DY17)</f>
        <v>3</v>
      </c>
      <c r="G17" s="25">
        <f t="shared" ref="G17:G23" si="22">MAX(L17:DY17)</f>
        <v>4</v>
      </c>
      <c r="H17" s="25">
        <f t="shared" si="14"/>
        <v>0</v>
      </c>
      <c r="I17" s="25">
        <f t="shared" si="15"/>
        <v>0</v>
      </c>
      <c r="J17" s="25">
        <f t="shared" si="16"/>
        <v>51.724137931034484</v>
      </c>
      <c r="K17" s="26">
        <f t="shared" si="17"/>
        <v>48.275862068965516</v>
      </c>
      <c r="L17" s="27">
        <v>4</v>
      </c>
      <c r="M17" s="27">
        <v>3</v>
      </c>
      <c r="N17" s="27">
        <v>4</v>
      </c>
      <c r="O17" s="27">
        <v>3</v>
      </c>
      <c r="P17" s="27">
        <v>3</v>
      </c>
      <c r="Q17" s="27">
        <v>3</v>
      </c>
      <c r="R17" s="27">
        <v>3</v>
      </c>
      <c r="S17" s="27">
        <v>4</v>
      </c>
      <c r="T17" s="27">
        <v>3</v>
      </c>
      <c r="U17" s="27">
        <v>4</v>
      </c>
      <c r="V17" s="27">
        <v>4</v>
      </c>
      <c r="W17" s="27">
        <v>3</v>
      </c>
      <c r="X17" s="27">
        <v>3</v>
      </c>
      <c r="Y17" s="27">
        <v>4</v>
      </c>
      <c r="Z17" s="27">
        <v>4</v>
      </c>
      <c r="AA17" s="27">
        <v>3</v>
      </c>
      <c r="AB17" s="27">
        <v>4</v>
      </c>
      <c r="AC17" s="27">
        <v>4</v>
      </c>
      <c r="AD17" s="27">
        <v>3</v>
      </c>
      <c r="AE17" s="27">
        <v>4</v>
      </c>
      <c r="AF17" s="27">
        <v>3</v>
      </c>
      <c r="AG17" s="27">
        <v>4</v>
      </c>
      <c r="AH17" s="27">
        <v>3</v>
      </c>
      <c r="AI17" s="27">
        <v>4</v>
      </c>
      <c r="AJ17" s="27">
        <v>3</v>
      </c>
      <c r="AK17" s="27">
        <v>3</v>
      </c>
      <c r="AL17" s="27">
        <v>4</v>
      </c>
      <c r="AM17" s="27">
        <v>3</v>
      </c>
      <c r="AN17" s="27">
        <v>4</v>
      </c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8"/>
    </row>
    <row r="18" spans="1:130">
      <c r="A18" s="20">
        <v>15</v>
      </c>
      <c r="B18" s="31" t="s">
        <v>28</v>
      </c>
      <c r="C18" s="30">
        <f t="shared" si="18"/>
        <v>3.4137931034482758</v>
      </c>
      <c r="D18" s="23">
        <f t="shared" si="19"/>
        <v>0.49251230541674829</v>
      </c>
      <c r="E18" s="24">
        <f t="shared" si="20"/>
        <v>29</v>
      </c>
      <c r="F18" s="25">
        <f t="shared" si="21"/>
        <v>3</v>
      </c>
      <c r="G18" s="25">
        <f t="shared" si="22"/>
        <v>4</v>
      </c>
      <c r="H18" s="25">
        <f t="shared" si="14"/>
        <v>0</v>
      </c>
      <c r="I18" s="25">
        <f t="shared" si="15"/>
        <v>0</v>
      </c>
      <c r="J18" s="25">
        <f t="shared" si="16"/>
        <v>58.620689655172406</v>
      </c>
      <c r="K18" s="26">
        <f t="shared" si="17"/>
        <v>41.379310344827587</v>
      </c>
      <c r="L18" s="27">
        <v>3</v>
      </c>
      <c r="M18" s="27">
        <v>3</v>
      </c>
      <c r="N18" s="27">
        <v>4</v>
      </c>
      <c r="O18" s="27">
        <v>3</v>
      </c>
      <c r="P18" s="27">
        <v>3</v>
      </c>
      <c r="Q18" s="27">
        <v>3</v>
      </c>
      <c r="R18" s="27">
        <v>3</v>
      </c>
      <c r="S18" s="27">
        <v>4</v>
      </c>
      <c r="T18" s="27">
        <v>3</v>
      </c>
      <c r="U18" s="27">
        <v>4</v>
      </c>
      <c r="V18" s="27">
        <v>4</v>
      </c>
      <c r="W18" s="27">
        <v>3</v>
      </c>
      <c r="X18" s="27">
        <v>3</v>
      </c>
      <c r="Y18" s="27">
        <v>4</v>
      </c>
      <c r="Z18" s="27">
        <v>4</v>
      </c>
      <c r="AA18" s="27">
        <v>3</v>
      </c>
      <c r="AB18" s="27">
        <v>4</v>
      </c>
      <c r="AC18" s="27">
        <v>3</v>
      </c>
      <c r="AD18" s="27">
        <v>3</v>
      </c>
      <c r="AE18" s="27">
        <v>3</v>
      </c>
      <c r="AF18" s="27">
        <v>3</v>
      </c>
      <c r="AG18" s="27">
        <v>4</v>
      </c>
      <c r="AH18" s="27">
        <v>3</v>
      </c>
      <c r="AI18" s="27">
        <v>4</v>
      </c>
      <c r="AJ18" s="27">
        <v>4</v>
      </c>
      <c r="AK18" s="27">
        <v>3</v>
      </c>
      <c r="AL18" s="27">
        <v>4</v>
      </c>
      <c r="AM18" s="27">
        <v>3</v>
      </c>
      <c r="AN18" s="27">
        <v>4</v>
      </c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8"/>
    </row>
    <row r="19" spans="1:130">
      <c r="A19" s="20">
        <v>16</v>
      </c>
      <c r="B19" s="31" t="s">
        <v>29</v>
      </c>
      <c r="C19" s="30">
        <f t="shared" si="18"/>
        <v>3.4827586206896552</v>
      </c>
      <c r="D19" s="23">
        <f t="shared" si="19"/>
        <v>0.49970264642032547</v>
      </c>
      <c r="E19" s="24">
        <f t="shared" si="20"/>
        <v>29</v>
      </c>
      <c r="F19" s="25">
        <f t="shared" si="21"/>
        <v>3</v>
      </c>
      <c r="G19" s="25">
        <f t="shared" si="22"/>
        <v>4</v>
      </c>
      <c r="H19" s="25">
        <f t="shared" si="14"/>
        <v>0</v>
      </c>
      <c r="I19" s="25">
        <f t="shared" si="15"/>
        <v>0</v>
      </c>
      <c r="J19" s="25">
        <f t="shared" si="16"/>
        <v>51.724137931034484</v>
      </c>
      <c r="K19" s="26">
        <f t="shared" si="17"/>
        <v>48.275862068965516</v>
      </c>
      <c r="L19" s="27">
        <v>4</v>
      </c>
      <c r="M19" s="27">
        <v>3</v>
      </c>
      <c r="N19" s="27">
        <v>4</v>
      </c>
      <c r="O19" s="27">
        <v>3</v>
      </c>
      <c r="P19" s="27">
        <v>4</v>
      </c>
      <c r="Q19" s="27">
        <v>3</v>
      </c>
      <c r="R19" s="27">
        <v>3</v>
      </c>
      <c r="S19" s="27">
        <v>4</v>
      </c>
      <c r="T19" s="27">
        <v>3</v>
      </c>
      <c r="U19" s="27">
        <v>4</v>
      </c>
      <c r="V19" s="27">
        <v>4</v>
      </c>
      <c r="W19" s="27">
        <v>3</v>
      </c>
      <c r="X19" s="27">
        <v>3</v>
      </c>
      <c r="Y19" s="27">
        <v>4</v>
      </c>
      <c r="Z19" s="27">
        <v>4</v>
      </c>
      <c r="AA19" s="27">
        <v>3</v>
      </c>
      <c r="AB19" s="27">
        <v>4</v>
      </c>
      <c r="AC19" s="27">
        <v>3</v>
      </c>
      <c r="AD19" s="27">
        <v>3</v>
      </c>
      <c r="AE19" s="27">
        <v>4</v>
      </c>
      <c r="AF19" s="27">
        <v>4</v>
      </c>
      <c r="AG19" s="27">
        <v>4</v>
      </c>
      <c r="AH19" s="27">
        <v>3</v>
      </c>
      <c r="AI19" s="27">
        <v>3</v>
      </c>
      <c r="AJ19" s="27">
        <v>3</v>
      </c>
      <c r="AK19" s="27">
        <v>3</v>
      </c>
      <c r="AL19" s="27">
        <v>4</v>
      </c>
      <c r="AM19" s="27">
        <v>3</v>
      </c>
      <c r="AN19" s="27">
        <v>4</v>
      </c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8"/>
    </row>
    <row r="20" spans="1:130">
      <c r="A20" s="20">
        <v>17</v>
      </c>
      <c r="B20" s="31" t="s">
        <v>30</v>
      </c>
      <c r="C20" s="30">
        <f t="shared" si="18"/>
        <v>3.6206896551724137</v>
      </c>
      <c r="D20" s="23">
        <f t="shared" si="19"/>
        <v>0.48521542343000995</v>
      </c>
      <c r="E20" s="24">
        <f t="shared" si="20"/>
        <v>29</v>
      </c>
      <c r="F20" s="25">
        <f t="shared" si="21"/>
        <v>3</v>
      </c>
      <c r="G20" s="25">
        <f t="shared" si="22"/>
        <v>4</v>
      </c>
      <c r="H20" s="25">
        <f t="shared" si="14"/>
        <v>0</v>
      </c>
      <c r="I20" s="25">
        <f t="shared" si="15"/>
        <v>0</v>
      </c>
      <c r="J20" s="25">
        <f t="shared" si="16"/>
        <v>37.931034482758619</v>
      </c>
      <c r="K20" s="26">
        <f t="shared" si="17"/>
        <v>62.068965517241381</v>
      </c>
      <c r="L20" s="27">
        <v>4</v>
      </c>
      <c r="M20" s="27">
        <v>3</v>
      </c>
      <c r="N20" s="27">
        <v>3</v>
      </c>
      <c r="O20" s="27">
        <v>3</v>
      </c>
      <c r="P20" s="27">
        <v>4</v>
      </c>
      <c r="Q20" s="27">
        <v>3</v>
      </c>
      <c r="R20" s="27">
        <v>3</v>
      </c>
      <c r="S20" s="27">
        <v>4</v>
      </c>
      <c r="T20" s="27">
        <v>4</v>
      </c>
      <c r="U20" s="27">
        <v>4</v>
      </c>
      <c r="V20" s="27">
        <v>4</v>
      </c>
      <c r="W20" s="27">
        <v>3</v>
      </c>
      <c r="X20" s="27">
        <v>3</v>
      </c>
      <c r="Y20" s="27">
        <v>4</v>
      </c>
      <c r="Z20" s="27">
        <v>4</v>
      </c>
      <c r="AA20" s="27">
        <v>3</v>
      </c>
      <c r="AB20" s="27">
        <v>4</v>
      </c>
      <c r="AC20" s="27">
        <v>3</v>
      </c>
      <c r="AD20" s="27">
        <v>4</v>
      </c>
      <c r="AE20" s="27">
        <v>4</v>
      </c>
      <c r="AF20" s="27">
        <v>4</v>
      </c>
      <c r="AG20" s="27">
        <v>4</v>
      </c>
      <c r="AH20" s="27">
        <v>3</v>
      </c>
      <c r="AI20" s="27">
        <v>4</v>
      </c>
      <c r="AJ20" s="27">
        <v>4</v>
      </c>
      <c r="AK20" s="27">
        <v>4</v>
      </c>
      <c r="AL20" s="27">
        <v>4</v>
      </c>
      <c r="AM20" s="27">
        <v>4</v>
      </c>
      <c r="AN20" s="27">
        <v>3</v>
      </c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8"/>
    </row>
    <row r="21" spans="1:130">
      <c r="A21" s="20">
        <v>18</v>
      </c>
      <c r="B21" s="31" t="s">
        <v>31</v>
      </c>
      <c r="C21" s="30">
        <f t="shared" si="18"/>
        <v>3.5862068965517242</v>
      </c>
      <c r="D21" s="23">
        <f t="shared" si="19"/>
        <v>0.49251230541674829</v>
      </c>
      <c r="E21" s="24">
        <f t="shared" si="20"/>
        <v>29</v>
      </c>
      <c r="F21" s="25">
        <f t="shared" si="21"/>
        <v>3</v>
      </c>
      <c r="G21" s="25">
        <f t="shared" si="22"/>
        <v>4</v>
      </c>
      <c r="H21" s="25">
        <f t="shared" si="14"/>
        <v>0</v>
      </c>
      <c r="I21" s="25">
        <f t="shared" si="15"/>
        <v>0</v>
      </c>
      <c r="J21" s="25">
        <f t="shared" si="16"/>
        <v>41.379310344827587</v>
      </c>
      <c r="K21" s="26">
        <f t="shared" si="17"/>
        <v>58.620689655172406</v>
      </c>
      <c r="L21" s="27">
        <v>4</v>
      </c>
      <c r="M21" s="27">
        <v>3</v>
      </c>
      <c r="N21" s="27">
        <v>4</v>
      </c>
      <c r="O21" s="27">
        <v>3</v>
      </c>
      <c r="P21" s="27">
        <v>4</v>
      </c>
      <c r="Q21" s="27">
        <v>3</v>
      </c>
      <c r="R21" s="27">
        <v>3</v>
      </c>
      <c r="S21" s="27">
        <v>4</v>
      </c>
      <c r="T21" s="27">
        <v>4</v>
      </c>
      <c r="U21" s="27">
        <v>4</v>
      </c>
      <c r="V21" s="27">
        <v>4</v>
      </c>
      <c r="W21" s="27">
        <v>3</v>
      </c>
      <c r="X21" s="27">
        <v>3</v>
      </c>
      <c r="Y21" s="27">
        <v>4</v>
      </c>
      <c r="Z21" s="27">
        <v>4</v>
      </c>
      <c r="AA21" s="27">
        <v>3</v>
      </c>
      <c r="AB21" s="27">
        <v>4</v>
      </c>
      <c r="AC21" s="27">
        <v>3</v>
      </c>
      <c r="AD21" s="27">
        <v>4</v>
      </c>
      <c r="AE21" s="27">
        <v>3</v>
      </c>
      <c r="AF21" s="27">
        <v>3</v>
      </c>
      <c r="AG21" s="27">
        <v>4</v>
      </c>
      <c r="AH21" s="27">
        <v>3</v>
      </c>
      <c r="AI21" s="27">
        <v>3</v>
      </c>
      <c r="AJ21" s="27">
        <v>4</v>
      </c>
      <c r="AK21" s="27">
        <v>4</v>
      </c>
      <c r="AL21" s="27">
        <v>4</v>
      </c>
      <c r="AM21" s="27">
        <v>4</v>
      </c>
      <c r="AN21" s="27">
        <v>4</v>
      </c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8"/>
    </row>
    <row r="22" spans="1:130">
      <c r="A22" s="20">
        <v>19</v>
      </c>
      <c r="B22" s="31" t="s">
        <v>32</v>
      </c>
      <c r="C22" s="30">
        <f t="shared" si="18"/>
        <v>3.5517241379310347</v>
      </c>
      <c r="D22" s="23">
        <f t="shared" si="19"/>
        <v>0.56239677345862382</v>
      </c>
      <c r="E22" s="24">
        <f t="shared" si="20"/>
        <v>29</v>
      </c>
      <c r="F22" s="25">
        <f t="shared" si="21"/>
        <v>2</v>
      </c>
      <c r="G22" s="25">
        <f t="shared" si="22"/>
        <v>4</v>
      </c>
      <c r="H22" s="25">
        <f t="shared" si="14"/>
        <v>0</v>
      </c>
      <c r="I22" s="25">
        <f t="shared" si="15"/>
        <v>3.4482758620689653</v>
      </c>
      <c r="J22" s="25">
        <f t="shared" si="16"/>
        <v>37.931034482758619</v>
      </c>
      <c r="K22" s="26">
        <f t="shared" si="17"/>
        <v>58.620689655172406</v>
      </c>
      <c r="L22" s="27">
        <v>4</v>
      </c>
      <c r="M22" s="27">
        <v>4</v>
      </c>
      <c r="N22" s="27">
        <v>4</v>
      </c>
      <c r="O22" s="27">
        <v>3</v>
      </c>
      <c r="P22" s="27">
        <v>3</v>
      </c>
      <c r="Q22" s="27">
        <v>3</v>
      </c>
      <c r="R22" s="27">
        <v>3</v>
      </c>
      <c r="S22" s="27">
        <v>4</v>
      </c>
      <c r="T22" s="27">
        <v>4</v>
      </c>
      <c r="U22" s="27">
        <v>4</v>
      </c>
      <c r="V22" s="27">
        <v>4</v>
      </c>
      <c r="W22" s="27">
        <v>3</v>
      </c>
      <c r="X22" s="27">
        <v>3</v>
      </c>
      <c r="Y22" s="27">
        <v>4</v>
      </c>
      <c r="Z22" s="27">
        <v>4</v>
      </c>
      <c r="AA22" s="27">
        <v>3</v>
      </c>
      <c r="AB22" s="27">
        <v>4</v>
      </c>
      <c r="AC22" s="27">
        <v>4</v>
      </c>
      <c r="AD22" s="27">
        <v>4</v>
      </c>
      <c r="AE22" s="27">
        <v>3</v>
      </c>
      <c r="AF22" s="27">
        <v>4</v>
      </c>
      <c r="AG22" s="27">
        <v>2</v>
      </c>
      <c r="AH22" s="27">
        <v>3</v>
      </c>
      <c r="AI22" s="27">
        <v>3</v>
      </c>
      <c r="AJ22" s="27">
        <v>3</v>
      </c>
      <c r="AK22" s="27">
        <v>4</v>
      </c>
      <c r="AL22" s="27">
        <v>4</v>
      </c>
      <c r="AM22" s="27">
        <v>4</v>
      </c>
      <c r="AN22" s="27">
        <v>4</v>
      </c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8"/>
    </row>
    <row r="23" spans="1:130">
      <c r="A23" s="20">
        <v>20</v>
      </c>
      <c r="B23" s="31" t="s">
        <v>33</v>
      </c>
      <c r="C23" s="30">
        <f t="shared" si="18"/>
        <v>3.5517241379310347</v>
      </c>
      <c r="D23" s="23">
        <f t="shared" si="19"/>
        <v>0.56239677345862382</v>
      </c>
      <c r="E23" s="24">
        <f t="shared" si="20"/>
        <v>29</v>
      </c>
      <c r="F23" s="25">
        <f t="shared" si="21"/>
        <v>2</v>
      </c>
      <c r="G23" s="25">
        <f t="shared" si="22"/>
        <v>4</v>
      </c>
      <c r="H23" s="25">
        <f t="shared" si="14"/>
        <v>0</v>
      </c>
      <c r="I23" s="25">
        <f t="shared" si="15"/>
        <v>3.4482758620689653</v>
      </c>
      <c r="J23" s="25">
        <f t="shared" si="16"/>
        <v>37.931034482758619</v>
      </c>
      <c r="K23" s="26">
        <f t="shared" si="17"/>
        <v>58.620689655172406</v>
      </c>
      <c r="L23" s="27">
        <v>4</v>
      </c>
      <c r="M23" s="27">
        <v>4</v>
      </c>
      <c r="N23" s="27">
        <v>4</v>
      </c>
      <c r="O23" s="27">
        <v>3</v>
      </c>
      <c r="P23" s="27">
        <v>3</v>
      </c>
      <c r="Q23" s="27">
        <v>3</v>
      </c>
      <c r="R23" s="27">
        <v>3</v>
      </c>
      <c r="S23" s="27">
        <v>4</v>
      </c>
      <c r="T23" s="27">
        <v>4</v>
      </c>
      <c r="U23" s="27">
        <v>4</v>
      </c>
      <c r="V23" s="27">
        <v>4</v>
      </c>
      <c r="W23" s="27">
        <v>3</v>
      </c>
      <c r="X23" s="27">
        <v>3</v>
      </c>
      <c r="Y23" s="27">
        <v>4</v>
      </c>
      <c r="Z23" s="27">
        <v>4</v>
      </c>
      <c r="AA23" s="27">
        <v>3</v>
      </c>
      <c r="AB23" s="27">
        <v>4</v>
      </c>
      <c r="AC23" s="27">
        <v>4</v>
      </c>
      <c r="AD23" s="27">
        <v>3</v>
      </c>
      <c r="AE23" s="27">
        <v>4</v>
      </c>
      <c r="AF23" s="27">
        <v>3</v>
      </c>
      <c r="AG23" s="27">
        <v>2</v>
      </c>
      <c r="AH23" s="27">
        <v>3</v>
      </c>
      <c r="AI23" s="27">
        <v>4</v>
      </c>
      <c r="AJ23" s="27">
        <v>3</v>
      </c>
      <c r="AK23" s="27">
        <v>4</v>
      </c>
      <c r="AL23" s="27">
        <v>4</v>
      </c>
      <c r="AM23" s="27">
        <v>4</v>
      </c>
      <c r="AN23" s="27">
        <v>4</v>
      </c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8"/>
    </row>
    <row r="24" spans="1:130">
      <c r="A24" s="1"/>
      <c r="CJ24" s="2" t="s">
        <v>34</v>
      </c>
      <c r="CY24" s="2" t="s">
        <v>34</v>
      </c>
      <c r="DQ24" s="2" t="s">
        <v>34</v>
      </c>
    </row>
    <row r="25" spans="1:130">
      <c r="A25" s="1"/>
    </row>
    <row r="26" spans="1:130">
      <c r="A26" s="1"/>
      <c r="B26" s="40" t="s">
        <v>35</v>
      </c>
    </row>
    <row r="27" spans="1:13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s="2"/>
      <c r="B28" s="32" t="s">
        <v>36</v>
      </c>
      <c r="C28" s="2"/>
      <c r="D28" s="2"/>
      <c r="E28" s="2"/>
      <c r="F28" s="2"/>
      <c r="G28" s="2"/>
      <c r="H28" s="2"/>
      <c r="I28" s="2"/>
      <c r="J28" s="2"/>
      <c r="K28" s="2"/>
      <c r="DP28"/>
      <c r="DQ28"/>
      <c r="DR28"/>
      <c r="DS28"/>
      <c r="DT28"/>
      <c r="DU28"/>
      <c r="DV28"/>
      <c r="DW28"/>
      <c r="DX28"/>
      <c r="DY28"/>
      <c r="DZ28"/>
    </row>
    <row r="29" spans="1:130">
      <c r="A29" s="2"/>
      <c r="B29" s="32" t="s">
        <v>37</v>
      </c>
      <c r="C29" s="2"/>
      <c r="D29" s="2"/>
      <c r="E29" s="2"/>
      <c r="F29" s="2"/>
      <c r="G29" s="2"/>
      <c r="H29" s="2"/>
      <c r="I29" s="2"/>
      <c r="J29" s="2"/>
      <c r="K29" s="2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s="2"/>
      <c r="B30" s="32" t="s">
        <v>38</v>
      </c>
      <c r="C30" s="2"/>
      <c r="D30" s="2"/>
      <c r="E30" s="2"/>
      <c r="F30" s="2"/>
      <c r="G30" s="2"/>
      <c r="H30" s="2"/>
      <c r="I30" s="2"/>
      <c r="J30" s="2"/>
      <c r="K30" s="2"/>
      <c r="DP30"/>
      <c r="DQ30"/>
      <c r="DR30"/>
      <c r="DS30"/>
      <c r="DT30"/>
      <c r="DU30"/>
      <c r="DV30"/>
      <c r="DW30"/>
      <c r="DX30"/>
      <c r="DY30"/>
      <c r="DZ30"/>
    </row>
    <row r="31" spans="1:130">
      <c r="A31" s="2"/>
      <c r="B31" s="32" t="s">
        <v>39</v>
      </c>
      <c r="C31" s="2"/>
      <c r="D31" s="2"/>
      <c r="E31" s="2"/>
      <c r="F31" s="2"/>
      <c r="G31" s="2"/>
      <c r="H31" s="2"/>
      <c r="I31" s="2"/>
      <c r="J31" s="2"/>
      <c r="K31" s="2"/>
      <c r="DP31"/>
      <c r="DQ31"/>
      <c r="DR31"/>
      <c r="DS31"/>
      <c r="DT31"/>
      <c r="DU31"/>
      <c r="DV31"/>
      <c r="DW31"/>
      <c r="DX31"/>
      <c r="DY31"/>
      <c r="DZ31"/>
    </row>
    <row r="32" spans="1:130">
      <c r="A32" s="2"/>
      <c r="B32" s="32" t="s">
        <v>40</v>
      </c>
      <c r="C32" s="2"/>
      <c r="D32" s="2"/>
      <c r="E32" s="2"/>
      <c r="F32" s="2"/>
      <c r="G32" s="2"/>
      <c r="H32" s="2"/>
      <c r="I32" s="2"/>
      <c r="J32" s="2"/>
      <c r="K32" s="2"/>
      <c r="DP32"/>
      <c r="DQ32"/>
      <c r="DR32"/>
      <c r="DS32"/>
      <c r="DT32"/>
      <c r="DU32"/>
      <c r="DV32"/>
      <c r="DW32"/>
      <c r="DX32"/>
      <c r="DY32"/>
      <c r="DZ32"/>
    </row>
    <row r="33" spans="1:130">
      <c r="A33" s="2"/>
      <c r="B33" s="32" t="s">
        <v>41</v>
      </c>
      <c r="C33" s="2"/>
      <c r="D33" s="2"/>
      <c r="E33" s="2"/>
      <c r="F33" s="2"/>
      <c r="G33" s="2"/>
      <c r="H33" s="2"/>
      <c r="I33" s="2"/>
      <c r="J33" s="2"/>
      <c r="K33" s="2"/>
      <c r="DP33"/>
      <c r="DQ33"/>
      <c r="DR33"/>
      <c r="DS33"/>
      <c r="DT33"/>
      <c r="DU33"/>
      <c r="DV33"/>
      <c r="DW33"/>
      <c r="DX33"/>
      <c r="DY33"/>
      <c r="DZ33"/>
    </row>
    <row r="34" spans="1:130">
      <c r="A34" s="2"/>
      <c r="B34" s="32" t="s">
        <v>42</v>
      </c>
      <c r="C34" s="2"/>
      <c r="D34" s="2"/>
      <c r="E34" s="2"/>
      <c r="F34" s="2"/>
      <c r="G34" s="2"/>
      <c r="H34" s="2"/>
      <c r="I34" s="2"/>
      <c r="J34" s="2"/>
      <c r="K34" s="2"/>
      <c r="DP34"/>
      <c r="DQ34"/>
      <c r="DR34"/>
      <c r="DS34"/>
      <c r="DT34"/>
      <c r="DU34"/>
      <c r="DV34"/>
      <c r="DW34"/>
      <c r="DX34"/>
      <c r="DY34"/>
      <c r="DZ34"/>
    </row>
    <row r="35" spans="1:130">
      <c r="A35" s="2"/>
      <c r="B35" s="32" t="s">
        <v>43</v>
      </c>
      <c r="C35" s="2"/>
      <c r="D35" s="2"/>
      <c r="E35" s="2"/>
      <c r="F35" s="2"/>
      <c r="G35" s="2"/>
      <c r="H35" s="2"/>
      <c r="I35" s="2"/>
      <c r="J35" s="2"/>
      <c r="K35" s="2"/>
      <c r="DP35"/>
      <c r="DQ35"/>
      <c r="DR35"/>
      <c r="DS35"/>
      <c r="DT35"/>
      <c r="DU35"/>
      <c r="DV35"/>
      <c r="DW35"/>
      <c r="DX35"/>
      <c r="DY35"/>
      <c r="DZ35"/>
    </row>
    <row r="36" spans="1:130">
      <c r="A36" s="2"/>
      <c r="B36" s="32" t="s">
        <v>44</v>
      </c>
      <c r="C36" s="2"/>
      <c r="D36" s="2"/>
      <c r="E36" s="2"/>
      <c r="F36" s="2"/>
      <c r="G36" s="2"/>
      <c r="H36" s="2"/>
      <c r="I36" s="2"/>
      <c r="J36" s="2"/>
      <c r="K36" s="2"/>
      <c r="DP36"/>
      <c r="DQ36"/>
      <c r="DR36"/>
      <c r="DS36"/>
      <c r="DT36"/>
      <c r="DU36"/>
      <c r="DV36"/>
      <c r="DW36"/>
      <c r="DX36"/>
      <c r="DY36"/>
      <c r="DZ36"/>
    </row>
    <row r="37" spans="1:130">
      <c r="A37" s="2"/>
      <c r="B37" s="32" t="s">
        <v>45</v>
      </c>
      <c r="C37" s="2"/>
      <c r="D37" s="2"/>
      <c r="E37" s="2"/>
      <c r="F37" s="2"/>
      <c r="G37" s="2"/>
      <c r="H37" s="2"/>
      <c r="I37" s="2"/>
      <c r="J37" s="2"/>
      <c r="K37" s="2"/>
      <c r="DP37"/>
      <c r="DQ37"/>
      <c r="DR37"/>
      <c r="DS37"/>
      <c r="DT37"/>
      <c r="DU37"/>
      <c r="DV37"/>
      <c r="DW37"/>
      <c r="DX37"/>
      <c r="DY37"/>
      <c r="DZ37"/>
    </row>
    <row r="38" spans="1:13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DP38"/>
      <c r="DQ38"/>
      <c r="DR38"/>
      <c r="DS38"/>
      <c r="DT38"/>
      <c r="DU38"/>
      <c r="DV38"/>
      <c r="DW38"/>
      <c r="DX38"/>
      <c r="DY38"/>
      <c r="DZ38"/>
    </row>
    <row r="39" spans="1:130">
      <c r="A39" s="2"/>
      <c r="B39" s="46" t="s">
        <v>46</v>
      </c>
      <c r="C39" s="47"/>
      <c r="D39" s="47"/>
      <c r="E39" s="47"/>
      <c r="F39" s="47"/>
      <c r="G39" s="47"/>
      <c r="H39" s="47"/>
      <c r="I39" s="47"/>
      <c r="J39" s="47"/>
      <c r="K39" s="2"/>
      <c r="DP39"/>
      <c r="DQ39"/>
      <c r="DR39"/>
      <c r="DS39"/>
      <c r="DT39"/>
      <c r="DU39"/>
      <c r="DV39"/>
      <c r="DW39"/>
      <c r="DX39"/>
      <c r="DY39"/>
      <c r="DZ39"/>
    </row>
    <row r="40" spans="1:13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DP40"/>
      <c r="DQ40"/>
      <c r="DR40"/>
      <c r="DS40"/>
      <c r="DT40"/>
      <c r="DU40"/>
      <c r="DV40"/>
      <c r="DW40"/>
      <c r="DX40"/>
      <c r="DY40"/>
      <c r="DZ40"/>
    </row>
    <row r="41" spans="1:130">
      <c r="A41" s="2"/>
      <c r="B41" s="33" t="s">
        <v>47</v>
      </c>
      <c r="C41" s="2"/>
      <c r="D41" s="2"/>
      <c r="E41" s="2"/>
      <c r="F41" s="2"/>
      <c r="G41" s="2"/>
      <c r="H41" s="2"/>
      <c r="I41" s="2"/>
      <c r="J41" s="2"/>
      <c r="K41" s="2"/>
      <c r="DP41"/>
      <c r="DQ41"/>
      <c r="DR41"/>
      <c r="DS41"/>
      <c r="DT41"/>
      <c r="DU41"/>
      <c r="DV41"/>
      <c r="DW41"/>
      <c r="DX41"/>
      <c r="DY41"/>
      <c r="DZ41"/>
    </row>
    <row r="42" spans="1:130">
      <c r="A42" s="2"/>
      <c r="B42" s="32"/>
      <c r="J42" s="2"/>
      <c r="K42" s="2"/>
      <c r="DP42"/>
      <c r="DQ42"/>
      <c r="DR42"/>
      <c r="DS42"/>
      <c r="DT42"/>
      <c r="DU42"/>
      <c r="DV42"/>
      <c r="DW42"/>
      <c r="DX42"/>
      <c r="DY42"/>
      <c r="DZ42"/>
    </row>
    <row r="43" spans="1:130">
      <c r="A43" s="2"/>
      <c r="B43" s="32"/>
      <c r="C43"/>
      <c r="D43"/>
      <c r="E43"/>
      <c r="F43"/>
      <c r="G43"/>
      <c r="H43"/>
      <c r="I43"/>
      <c r="J43" s="2"/>
      <c r="K43" s="2"/>
      <c r="DP43"/>
      <c r="DQ43"/>
      <c r="DR43"/>
      <c r="DS43"/>
      <c r="DT43"/>
      <c r="DU43"/>
      <c r="DV43"/>
      <c r="DW43"/>
      <c r="DX43"/>
      <c r="DY43"/>
      <c r="DZ43"/>
    </row>
    <row r="44" spans="1:130">
      <c r="A44" s="2"/>
      <c r="B44" s="32"/>
      <c r="C44"/>
      <c r="D44"/>
      <c r="E44"/>
      <c r="F44"/>
      <c r="G44"/>
      <c r="H44"/>
      <c r="I44"/>
      <c r="J44" s="2"/>
      <c r="K44" s="2"/>
      <c r="DP44"/>
      <c r="DQ44"/>
      <c r="DR44"/>
      <c r="DS44"/>
      <c r="DT44"/>
      <c r="DU44"/>
      <c r="DV44"/>
      <c r="DW44"/>
      <c r="DX44"/>
      <c r="DY44"/>
      <c r="DZ44"/>
    </row>
    <row r="45" spans="1:130">
      <c r="A45" s="2"/>
      <c r="B45" s="32"/>
      <c r="C45"/>
      <c r="D45"/>
      <c r="E45"/>
      <c r="F45"/>
      <c r="G45"/>
      <c r="H45"/>
      <c r="I45"/>
      <c r="J45" s="2"/>
      <c r="K45" s="2"/>
      <c r="DP45"/>
      <c r="DQ45"/>
      <c r="DR45"/>
      <c r="DS45"/>
      <c r="DT45"/>
      <c r="DU45"/>
      <c r="DV45"/>
      <c r="DW45"/>
      <c r="DX45"/>
      <c r="DY45"/>
      <c r="DZ45"/>
    </row>
    <row r="46" spans="1:130">
      <c r="A46" s="2"/>
      <c r="B46" s="32"/>
      <c r="C46"/>
      <c r="D46"/>
      <c r="E46"/>
      <c r="F46"/>
      <c r="G46"/>
      <c r="H46"/>
      <c r="I46"/>
      <c r="J46" s="2"/>
      <c r="K46" s="2"/>
      <c r="DP46"/>
      <c r="DQ46"/>
      <c r="DR46"/>
      <c r="DS46"/>
      <c r="DT46"/>
      <c r="DU46"/>
      <c r="DV46"/>
      <c r="DW46"/>
      <c r="DX46"/>
      <c r="DY46"/>
      <c r="DZ46"/>
    </row>
    <row r="47" spans="1:130">
      <c r="A47" s="2"/>
      <c r="B47" s="32"/>
      <c r="C47"/>
      <c r="D47"/>
      <c r="E47"/>
      <c r="F47"/>
      <c r="G47"/>
      <c r="H47"/>
      <c r="I47"/>
      <c r="J47" s="2"/>
      <c r="K47" s="2"/>
      <c r="DP47"/>
      <c r="DQ47"/>
      <c r="DR47"/>
      <c r="DS47"/>
      <c r="DT47"/>
      <c r="DU47"/>
      <c r="DV47"/>
      <c r="DW47"/>
      <c r="DX47"/>
      <c r="DY47"/>
      <c r="DZ47"/>
    </row>
    <row r="48" spans="1:130">
      <c r="A48" s="2"/>
      <c r="B48" s="32"/>
      <c r="C48"/>
      <c r="D48"/>
      <c r="E48"/>
      <c r="F48"/>
      <c r="G48"/>
      <c r="H48"/>
      <c r="I48"/>
      <c r="J48" s="2"/>
      <c r="K48" s="2"/>
      <c r="DP48"/>
      <c r="DQ48"/>
      <c r="DR48"/>
      <c r="DS48"/>
      <c r="DT48"/>
      <c r="DU48"/>
      <c r="DV48"/>
      <c r="DW48"/>
      <c r="DX48"/>
      <c r="DY48"/>
      <c r="DZ48"/>
    </row>
    <row r="49" spans="1:130">
      <c r="A49" s="2"/>
      <c r="B49" s="32"/>
      <c r="C49"/>
      <c r="D49"/>
      <c r="E49"/>
      <c r="F49"/>
      <c r="G49"/>
      <c r="H49"/>
      <c r="I49"/>
      <c r="J49" s="2"/>
      <c r="K49" s="2"/>
      <c r="DP49"/>
      <c r="DQ49"/>
      <c r="DR49"/>
      <c r="DS49"/>
      <c r="DT49"/>
      <c r="DU49"/>
      <c r="DV49"/>
      <c r="DW49"/>
      <c r="DX49"/>
      <c r="DY49"/>
      <c r="DZ49"/>
    </row>
    <row r="50" spans="1:130">
      <c r="A50" s="2"/>
      <c r="B50" s="32"/>
      <c r="C50"/>
      <c r="D50"/>
      <c r="E50"/>
      <c r="F50"/>
      <c r="G50"/>
      <c r="H50"/>
      <c r="I50"/>
      <c r="J50" s="2"/>
      <c r="K50" s="2"/>
      <c r="DP50"/>
      <c r="DQ50"/>
      <c r="DR50"/>
      <c r="DS50"/>
      <c r="DT50"/>
      <c r="DU50"/>
      <c r="DV50"/>
      <c r="DW50"/>
      <c r="DX50"/>
      <c r="DY50"/>
      <c r="DZ50"/>
    </row>
    <row r="51" spans="1:130">
      <c r="A51" s="2"/>
      <c r="B51"/>
      <c r="C51"/>
      <c r="D51"/>
      <c r="E51"/>
      <c r="F51"/>
      <c r="G51"/>
      <c r="H51"/>
      <c r="I51"/>
      <c r="J51" s="2"/>
      <c r="K51" s="2"/>
      <c r="DP51"/>
      <c r="DQ51"/>
      <c r="DR51"/>
      <c r="DS51"/>
      <c r="DT51"/>
      <c r="DU51"/>
      <c r="DV51"/>
      <c r="DW51"/>
      <c r="DX51"/>
      <c r="DY51"/>
      <c r="DZ51"/>
    </row>
    <row r="52" spans="1:13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DP52"/>
      <c r="DQ52"/>
      <c r="DR52"/>
      <c r="DS52"/>
      <c r="DT52"/>
      <c r="DU52"/>
      <c r="DV52"/>
      <c r="DW52"/>
      <c r="DX52"/>
      <c r="DY52"/>
      <c r="DZ52"/>
    </row>
    <row r="53" spans="1:13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DP53"/>
      <c r="DQ53"/>
      <c r="DR53"/>
      <c r="DS53"/>
      <c r="DT53"/>
      <c r="DU53"/>
      <c r="DV53"/>
      <c r="DW53"/>
      <c r="DX53"/>
      <c r="DY53"/>
      <c r="DZ53"/>
    </row>
    <row r="54" spans="1:130" ht="10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DP54"/>
      <c r="DQ54"/>
      <c r="DR54"/>
      <c r="DS54"/>
      <c r="DT54"/>
      <c r="DU54"/>
      <c r="DV54"/>
      <c r="DW54"/>
      <c r="DX54"/>
      <c r="DY54"/>
      <c r="DZ54"/>
    </row>
    <row r="55" spans="1:13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DP55"/>
      <c r="DQ55"/>
      <c r="DR55"/>
      <c r="DS55"/>
      <c r="DT55"/>
      <c r="DU55"/>
      <c r="DV55"/>
      <c r="DW55"/>
      <c r="DX55"/>
      <c r="DY55"/>
      <c r="DZ55"/>
    </row>
    <row r="56" spans="1:13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DP56"/>
      <c r="DQ56"/>
      <c r="DR56"/>
      <c r="DS56"/>
      <c r="DT56"/>
      <c r="DU56"/>
      <c r="DV56"/>
      <c r="DW56"/>
      <c r="DX56"/>
      <c r="DY56"/>
      <c r="DZ56"/>
    </row>
    <row r="57" spans="1:13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DP57"/>
      <c r="DQ57"/>
      <c r="DR57"/>
      <c r="DS57"/>
      <c r="DT57"/>
      <c r="DU57"/>
      <c r="DV57"/>
      <c r="DW57"/>
      <c r="DX57"/>
      <c r="DY57"/>
      <c r="DZ57"/>
    </row>
    <row r="58" spans="1:13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DP58"/>
      <c r="DQ58"/>
      <c r="DR58"/>
      <c r="DS58"/>
      <c r="DT58"/>
      <c r="DU58"/>
      <c r="DV58"/>
      <c r="DW58"/>
      <c r="DX58"/>
      <c r="DY58"/>
      <c r="DZ58"/>
    </row>
    <row r="59" spans="1:13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DP59"/>
      <c r="DQ59"/>
      <c r="DR59"/>
      <c r="DS59"/>
      <c r="DT59"/>
      <c r="DU59"/>
      <c r="DV59"/>
      <c r="DW59"/>
      <c r="DX59"/>
      <c r="DY59"/>
      <c r="DZ59"/>
    </row>
    <row r="60" spans="1:13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DP60"/>
      <c r="DQ60"/>
      <c r="DR60"/>
      <c r="DS60"/>
      <c r="DT60"/>
      <c r="DU60"/>
      <c r="DV60"/>
      <c r="DW60"/>
      <c r="DX60"/>
      <c r="DY60"/>
      <c r="DZ60"/>
    </row>
    <row r="61" spans="1:13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DP61"/>
      <c r="DQ61"/>
      <c r="DR61"/>
      <c r="DS61"/>
      <c r="DT61"/>
      <c r="DU61"/>
      <c r="DV61"/>
      <c r="DW61"/>
      <c r="DX61"/>
      <c r="DY61"/>
      <c r="DZ61"/>
    </row>
    <row r="62" spans="1:13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DP62"/>
      <c r="DQ62"/>
      <c r="DR62"/>
      <c r="DS62"/>
      <c r="DT62"/>
      <c r="DU62"/>
      <c r="DV62"/>
      <c r="DW62"/>
      <c r="DX62"/>
      <c r="DY62"/>
      <c r="DZ62"/>
    </row>
    <row r="63" spans="1:13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DP63"/>
      <c r="DQ63"/>
      <c r="DR63"/>
      <c r="DS63"/>
      <c r="DT63"/>
      <c r="DU63"/>
      <c r="DV63"/>
      <c r="DW63"/>
      <c r="DX63"/>
      <c r="DY63"/>
      <c r="DZ63"/>
    </row>
    <row r="64" spans="1:13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DP64"/>
      <c r="DQ64"/>
      <c r="DR64"/>
      <c r="DS64"/>
      <c r="DT64"/>
      <c r="DU64"/>
      <c r="DV64"/>
      <c r="DW64"/>
      <c r="DX64"/>
      <c r="DY64"/>
      <c r="DZ64"/>
    </row>
    <row r="65" spans="1:13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DP65"/>
      <c r="DQ65"/>
      <c r="DR65"/>
      <c r="DS65"/>
      <c r="DT65"/>
      <c r="DU65"/>
      <c r="DV65"/>
      <c r="DW65"/>
      <c r="DX65"/>
      <c r="DY65"/>
      <c r="DZ65"/>
    </row>
    <row r="66" spans="1:13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DP66"/>
      <c r="DQ66"/>
      <c r="DR66"/>
      <c r="DS66"/>
      <c r="DT66"/>
      <c r="DU66"/>
      <c r="DV66"/>
      <c r="DW66"/>
      <c r="DX66"/>
      <c r="DY66"/>
      <c r="DZ66"/>
    </row>
    <row r="67" spans="1:13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DP67"/>
      <c r="DQ67"/>
      <c r="DR67"/>
      <c r="DS67"/>
      <c r="DT67"/>
      <c r="DU67"/>
      <c r="DV67"/>
      <c r="DW67"/>
      <c r="DX67"/>
      <c r="DY67"/>
      <c r="DZ67"/>
    </row>
    <row r="68" spans="1:13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DP68"/>
      <c r="DQ68"/>
      <c r="DR68"/>
      <c r="DS68"/>
      <c r="DT68"/>
      <c r="DU68"/>
      <c r="DV68"/>
      <c r="DW68"/>
      <c r="DX68"/>
      <c r="DY68"/>
      <c r="DZ68"/>
    </row>
    <row r="69" spans="1:13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DP69"/>
      <c r="DQ69"/>
      <c r="DR69"/>
      <c r="DS69"/>
      <c r="DT69"/>
      <c r="DU69"/>
      <c r="DV69"/>
      <c r="DW69"/>
      <c r="DX69"/>
      <c r="DY69"/>
      <c r="DZ69"/>
    </row>
    <row r="70" spans="1:13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DP70"/>
      <c r="DQ70"/>
      <c r="DR70"/>
      <c r="DS70"/>
      <c r="DT70"/>
      <c r="DU70"/>
      <c r="DV70"/>
      <c r="DW70"/>
      <c r="DX70"/>
      <c r="DY70"/>
      <c r="DZ70"/>
    </row>
    <row r="71" spans="1:13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DP71"/>
      <c r="DQ71"/>
      <c r="DR71"/>
      <c r="DS71"/>
      <c r="DT71"/>
      <c r="DU71"/>
      <c r="DV71"/>
      <c r="DW71"/>
      <c r="DX71"/>
      <c r="DY71"/>
      <c r="DZ71"/>
    </row>
    <row r="72" spans="1:13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DP72"/>
      <c r="DQ72"/>
      <c r="DR72"/>
      <c r="DS72"/>
      <c r="DT72"/>
      <c r="DU72"/>
      <c r="DV72"/>
      <c r="DW72"/>
      <c r="DX72"/>
      <c r="DY72"/>
      <c r="DZ72"/>
    </row>
    <row r="73" spans="1:13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DP73"/>
      <c r="DQ73"/>
      <c r="DR73"/>
      <c r="DS73"/>
      <c r="DT73"/>
      <c r="DU73"/>
      <c r="DV73"/>
      <c r="DW73"/>
      <c r="DX73"/>
      <c r="DY73"/>
      <c r="DZ73"/>
    </row>
    <row r="74" spans="1:13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DP74"/>
      <c r="DQ74"/>
      <c r="DR74"/>
      <c r="DS74"/>
      <c r="DT74"/>
      <c r="DU74"/>
      <c r="DV74"/>
      <c r="DW74"/>
      <c r="DX74"/>
      <c r="DY74"/>
      <c r="DZ74"/>
    </row>
    <row r="75" spans="1:130" ht="28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DP75"/>
      <c r="DQ75"/>
      <c r="DR75"/>
      <c r="DS75"/>
      <c r="DT75"/>
      <c r="DU75"/>
      <c r="DV75"/>
      <c r="DW75"/>
      <c r="DX75"/>
      <c r="DY75"/>
      <c r="DZ75"/>
    </row>
    <row r="76" spans="1:13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DP76"/>
      <c r="DQ76"/>
      <c r="DR76"/>
      <c r="DS76"/>
      <c r="DT76"/>
      <c r="DU76"/>
      <c r="DV76"/>
      <c r="DW76"/>
      <c r="DX76"/>
      <c r="DY76"/>
      <c r="DZ76"/>
    </row>
    <row r="77" spans="1:13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DP77"/>
      <c r="DQ77"/>
      <c r="DR77"/>
      <c r="DS77"/>
      <c r="DT77"/>
      <c r="DU77"/>
      <c r="DV77"/>
      <c r="DW77"/>
      <c r="DX77"/>
      <c r="DY77"/>
      <c r="DZ77"/>
    </row>
    <row r="78" spans="1:13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DP78"/>
      <c r="DQ78"/>
      <c r="DR78"/>
      <c r="DS78"/>
      <c r="DT78"/>
      <c r="DU78"/>
      <c r="DV78"/>
      <c r="DW78"/>
      <c r="DX78"/>
      <c r="DY78"/>
      <c r="DZ78"/>
    </row>
    <row r="79" spans="1:13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DP79"/>
      <c r="DQ79"/>
      <c r="DR79"/>
      <c r="DS79"/>
      <c r="DT79"/>
      <c r="DU79"/>
      <c r="DV79"/>
      <c r="DW79"/>
      <c r="DX79"/>
      <c r="DY79"/>
      <c r="DZ79"/>
    </row>
    <row r="80" spans="1:13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DP80"/>
      <c r="DQ80"/>
      <c r="DR80"/>
      <c r="DS80"/>
      <c r="DT80"/>
      <c r="DU80"/>
      <c r="DV80"/>
      <c r="DW80"/>
      <c r="DX80"/>
      <c r="DY80"/>
      <c r="DZ80"/>
    </row>
    <row r="81" spans="1:13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DP81"/>
      <c r="DQ81"/>
      <c r="DR81"/>
      <c r="DS81"/>
      <c r="DT81"/>
      <c r="DU81"/>
      <c r="DV81"/>
      <c r="DW81"/>
      <c r="DX81"/>
      <c r="DY81"/>
      <c r="DZ81"/>
    </row>
    <row r="82" spans="1:13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DP82"/>
      <c r="DQ82"/>
      <c r="DR82"/>
      <c r="DS82"/>
      <c r="DT82"/>
      <c r="DU82"/>
      <c r="DV82"/>
      <c r="DW82"/>
      <c r="DX82"/>
      <c r="DY82"/>
      <c r="DZ82"/>
    </row>
    <row r="83" spans="1:13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DP83"/>
      <c r="DQ83"/>
      <c r="DR83"/>
      <c r="DS83"/>
      <c r="DT83"/>
      <c r="DU83"/>
      <c r="DV83"/>
      <c r="DW83"/>
      <c r="DX83"/>
      <c r="DY83"/>
      <c r="DZ83"/>
    </row>
    <row r="84" spans="1:13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DP84"/>
      <c r="DQ84"/>
      <c r="DR84"/>
      <c r="DS84"/>
      <c r="DT84"/>
      <c r="DU84"/>
      <c r="DV84"/>
      <c r="DW84"/>
      <c r="DX84"/>
      <c r="DY84"/>
      <c r="DZ84"/>
    </row>
    <row r="85" spans="1:13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DP85"/>
      <c r="DQ85"/>
      <c r="DR85"/>
      <c r="DS85"/>
      <c r="DT85"/>
      <c r="DU85"/>
      <c r="DV85"/>
      <c r="DW85"/>
      <c r="DX85"/>
      <c r="DY85"/>
      <c r="DZ85"/>
    </row>
    <row r="86" spans="1:13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DP86"/>
      <c r="DQ86"/>
      <c r="DR86"/>
      <c r="DS86"/>
      <c r="DT86"/>
      <c r="DU86"/>
      <c r="DV86"/>
      <c r="DW86"/>
      <c r="DX86"/>
      <c r="DY86"/>
      <c r="DZ86"/>
    </row>
    <row r="87" spans="1:13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DP87"/>
      <c r="DQ87"/>
      <c r="DR87"/>
      <c r="DS87"/>
      <c r="DT87"/>
      <c r="DU87"/>
      <c r="DV87"/>
      <c r="DW87"/>
      <c r="DX87"/>
      <c r="DY87"/>
      <c r="DZ87"/>
    </row>
    <row r="88" spans="1:13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DP88"/>
      <c r="DQ88"/>
      <c r="DR88"/>
      <c r="DS88"/>
      <c r="DT88"/>
      <c r="DU88"/>
      <c r="DV88"/>
      <c r="DW88"/>
      <c r="DX88"/>
      <c r="DY88"/>
      <c r="DZ88"/>
    </row>
    <row r="89" spans="1:13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DP89"/>
      <c r="DQ89"/>
      <c r="DR89"/>
      <c r="DS89"/>
      <c r="DT89"/>
      <c r="DU89"/>
      <c r="DV89"/>
      <c r="DW89"/>
      <c r="DX89"/>
      <c r="DY89"/>
      <c r="DZ89"/>
    </row>
    <row r="90" spans="1:13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DP90"/>
      <c r="DQ90"/>
      <c r="DR90"/>
      <c r="DS90"/>
      <c r="DT90"/>
      <c r="DU90"/>
      <c r="DV90"/>
      <c r="DW90"/>
      <c r="DX90"/>
      <c r="DY90"/>
      <c r="DZ90"/>
    </row>
    <row r="91" spans="1:13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DP91"/>
      <c r="DQ91"/>
      <c r="DR91"/>
      <c r="DS91"/>
      <c r="DT91"/>
      <c r="DU91"/>
      <c r="DV91"/>
      <c r="DW91"/>
      <c r="DX91"/>
      <c r="DY91"/>
      <c r="DZ91"/>
    </row>
    <row r="92" spans="1:13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DP92"/>
      <c r="DQ92"/>
      <c r="DR92"/>
      <c r="DS92"/>
      <c r="DT92"/>
      <c r="DU92"/>
      <c r="DV92"/>
      <c r="DW92"/>
      <c r="DX92"/>
      <c r="DY92"/>
      <c r="DZ92"/>
    </row>
    <row r="93" spans="1:13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DP93"/>
      <c r="DQ93"/>
      <c r="DR93"/>
      <c r="DS93"/>
      <c r="DT93"/>
      <c r="DU93"/>
      <c r="DV93"/>
      <c r="DW93"/>
      <c r="DX93"/>
      <c r="DY93"/>
      <c r="DZ93"/>
    </row>
    <row r="94" spans="1:13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DP94"/>
      <c r="DQ94"/>
      <c r="DR94"/>
      <c r="DS94"/>
      <c r="DT94"/>
      <c r="DU94"/>
      <c r="DV94"/>
      <c r="DW94"/>
      <c r="DX94"/>
      <c r="DY94"/>
      <c r="DZ94"/>
    </row>
    <row r="95" spans="1:130" ht="58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DP95"/>
      <c r="DQ95"/>
      <c r="DR95"/>
      <c r="DS95"/>
      <c r="DT95"/>
      <c r="DU95"/>
      <c r="DV95"/>
      <c r="DW95"/>
      <c r="DX95"/>
      <c r="DY95"/>
      <c r="DZ95"/>
    </row>
    <row r="96" spans="1:13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DP96"/>
      <c r="DQ96"/>
      <c r="DR96"/>
      <c r="DS96"/>
      <c r="DT96"/>
      <c r="DU96"/>
      <c r="DV96"/>
      <c r="DW96"/>
      <c r="DX96"/>
      <c r="DY96"/>
      <c r="DZ96"/>
    </row>
    <row r="97" spans="1:13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DP97"/>
      <c r="DQ97"/>
      <c r="DR97"/>
      <c r="DS97"/>
      <c r="DT97"/>
      <c r="DU97"/>
      <c r="DV97"/>
      <c r="DW97"/>
      <c r="DX97"/>
      <c r="DY97"/>
      <c r="DZ97"/>
    </row>
    <row r="98" spans="1:13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DP98"/>
      <c r="DQ98"/>
      <c r="DR98"/>
      <c r="DS98"/>
      <c r="DT98"/>
      <c r="DU98"/>
      <c r="DV98"/>
      <c r="DW98"/>
      <c r="DX98"/>
      <c r="DY98"/>
      <c r="DZ98"/>
    </row>
    <row r="99" spans="1:13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DP99"/>
      <c r="DQ99"/>
      <c r="DR99"/>
      <c r="DS99"/>
      <c r="DT99"/>
      <c r="DU99"/>
      <c r="DV99"/>
      <c r="DW99"/>
      <c r="DX99"/>
      <c r="DY99"/>
      <c r="DZ99"/>
    </row>
    <row r="100" spans="1:13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DP100"/>
      <c r="DQ100"/>
      <c r="DR100"/>
      <c r="DS100"/>
      <c r="DT100"/>
      <c r="DU100"/>
      <c r="DV100"/>
      <c r="DW100"/>
      <c r="DX100"/>
      <c r="DY100"/>
      <c r="DZ100"/>
    </row>
    <row r="101" spans="1:13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DP101"/>
      <c r="DQ101"/>
      <c r="DR101"/>
      <c r="DS101"/>
      <c r="DT101"/>
      <c r="DU101"/>
      <c r="DV101"/>
      <c r="DW101"/>
      <c r="DX101"/>
      <c r="DY101"/>
      <c r="DZ101"/>
    </row>
    <row r="102" spans="1:130" ht="27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DP102"/>
      <c r="DQ102"/>
      <c r="DR102"/>
      <c r="DS102"/>
      <c r="DT102"/>
      <c r="DU102"/>
      <c r="DV102"/>
      <c r="DW102"/>
      <c r="DX102"/>
      <c r="DY102"/>
      <c r="DZ102"/>
    </row>
    <row r="103" spans="1:13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DP103"/>
      <c r="DQ103"/>
      <c r="DR103"/>
      <c r="DS103"/>
      <c r="DT103"/>
      <c r="DU103"/>
      <c r="DV103"/>
      <c r="DW103"/>
      <c r="DX103"/>
      <c r="DY103"/>
      <c r="DZ103"/>
    </row>
    <row r="104" spans="1:13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DP104"/>
      <c r="DQ104"/>
      <c r="DR104"/>
      <c r="DS104"/>
      <c r="DT104"/>
      <c r="DU104"/>
      <c r="DV104"/>
      <c r="DW104"/>
      <c r="DX104"/>
      <c r="DY104"/>
      <c r="DZ104"/>
    </row>
    <row r="105" spans="1:13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DP105"/>
      <c r="DQ105"/>
      <c r="DR105"/>
      <c r="DS105"/>
      <c r="DT105"/>
      <c r="DU105"/>
      <c r="DV105"/>
      <c r="DW105"/>
      <c r="DX105"/>
      <c r="DY105"/>
      <c r="DZ105"/>
    </row>
    <row r="106" spans="1:13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DP106"/>
      <c r="DQ106"/>
      <c r="DR106"/>
      <c r="DS106"/>
      <c r="DT106"/>
      <c r="DU106"/>
      <c r="DV106"/>
      <c r="DW106"/>
      <c r="DX106"/>
      <c r="DY106"/>
      <c r="DZ106"/>
    </row>
    <row r="107" spans="1:13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DP107"/>
      <c r="DQ107"/>
      <c r="DR107"/>
      <c r="DS107"/>
      <c r="DT107"/>
      <c r="DU107"/>
      <c r="DV107"/>
      <c r="DW107"/>
      <c r="DX107"/>
      <c r="DY107"/>
      <c r="DZ107"/>
    </row>
    <row r="108" spans="1:13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DP108"/>
      <c r="DQ108"/>
      <c r="DR108"/>
      <c r="DS108"/>
      <c r="DT108"/>
      <c r="DU108"/>
      <c r="DV108"/>
      <c r="DW108"/>
      <c r="DX108"/>
      <c r="DY108"/>
      <c r="DZ108"/>
    </row>
    <row r="109" spans="1:13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DP109"/>
      <c r="DQ109"/>
      <c r="DR109"/>
      <c r="DS109"/>
      <c r="DT109"/>
      <c r="DU109"/>
      <c r="DV109"/>
      <c r="DW109"/>
      <c r="DX109"/>
      <c r="DY109"/>
      <c r="DZ109"/>
    </row>
    <row r="110" spans="1:13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DP110"/>
      <c r="DQ110"/>
      <c r="DR110"/>
      <c r="DS110"/>
      <c r="DT110"/>
      <c r="DU110"/>
      <c r="DV110"/>
      <c r="DW110"/>
      <c r="DX110"/>
      <c r="DY110"/>
      <c r="DZ110"/>
    </row>
    <row r="111" spans="1:13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DP111"/>
      <c r="DQ111"/>
      <c r="DR111"/>
      <c r="DS111"/>
      <c r="DT111"/>
      <c r="DU111"/>
      <c r="DV111"/>
      <c r="DW111"/>
      <c r="DX111"/>
      <c r="DY111"/>
      <c r="DZ111"/>
    </row>
    <row r="112" spans="1:13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DP112"/>
      <c r="DQ112"/>
      <c r="DR112"/>
      <c r="DS112"/>
      <c r="DT112"/>
      <c r="DU112"/>
      <c r="DV112"/>
      <c r="DW112"/>
      <c r="DX112"/>
      <c r="DY112"/>
      <c r="DZ112"/>
    </row>
    <row r="113" spans="1:13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DP113"/>
      <c r="DQ113"/>
      <c r="DR113"/>
      <c r="DS113"/>
      <c r="DT113"/>
      <c r="DU113"/>
      <c r="DV113"/>
      <c r="DW113"/>
      <c r="DX113"/>
      <c r="DY113"/>
      <c r="DZ113"/>
    </row>
    <row r="114" spans="1:13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DP114"/>
      <c r="DQ114"/>
      <c r="DR114"/>
      <c r="DS114"/>
      <c r="DT114"/>
      <c r="DU114"/>
      <c r="DV114"/>
      <c r="DW114"/>
      <c r="DX114"/>
      <c r="DY114"/>
      <c r="DZ114"/>
    </row>
    <row r="115" spans="1:13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DP115"/>
      <c r="DQ115"/>
      <c r="DR115"/>
      <c r="DS115"/>
      <c r="DT115"/>
      <c r="DU115"/>
      <c r="DV115"/>
      <c r="DW115"/>
      <c r="DX115"/>
      <c r="DY115"/>
      <c r="DZ115"/>
    </row>
    <row r="116" spans="1:13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DP116"/>
      <c r="DQ116"/>
      <c r="DR116"/>
      <c r="DS116"/>
      <c r="DT116"/>
      <c r="DU116"/>
      <c r="DV116"/>
      <c r="DW116"/>
      <c r="DX116"/>
      <c r="DY116"/>
      <c r="DZ116"/>
    </row>
    <row r="117" spans="1:13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DP117"/>
      <c r="DQ117"/>
      <c r="DR117"/>
      <c r="DS117"/>
      <c r="DT117"/>
      <c r="DU117"/>
      <c r="DV117"/>
      <c r="DW117"/>
      <c r="DX117"/>
      <c r="DY117"/>
      <c r="DZ117"/>
    </row>
    <row r="118" spans="1:13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DP118"/>
      <c r="DQ118"/>
      <c r="DR118"/>
      <c r="DS118"/>
      <c r="DT118"/>
      <c r="DU118"/>
      <c r="DV118"/>
      <c r="DW118"/>
      <c r="DX118"/>
      <c r="DY118"/>
      <c r="DZ118"/>
    </row>
    <row r="119" spans="1:13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DP119"/>
      <c r="DQ119"/>
      <c r="DR119"/>
      <c r="DS119"/>
      <c r="DT119"/>
      <c r="DU119"/>
      <c r="DV119"/>
      <c r="DW119"/>
      <c r="DX119"/>
      <c r="DY119"/>
      <c r="DZ119"/>
    </row>
    <row r="120" spans="1:13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DP120"/>
      <c r="DQ120"/>
      <c r="DR120"/>
      <c r="DS120"/>
      <c r="DT120"/>
      <c r="DU120"/>
      <c r="DV120"/>
      <c r="DW120"/>
      <c r="DX120"/>
      <c r="DY120"/>
      <c r="DZ120"/>
    </row>
    <row r="121" spans="1:13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DP121"/>
      <c r="DQ121"/>
      <c r="DR121"/>
      <c r="DS121"/>
      <c r="DT121"/>
      <c r="DU121"/>
      <c r="DV121"/>
      <c r="DW121"/>
      <c r="DX121"/>
      <c r="DY121"/>
      <c r="DZ121"/>
    </row>
    <row r="122" spans="1:13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DP122"/>
      <c r="DQ122"/>
      <c r="DR122"/>
      <c r="DS122"/>
      <c r="DT122"/>
      <c r="DU122"/>
      <c r="DV122"/>
      <c r="DW122"/>
      <c r="DX122"/>
      <c r="DY122"/>
      <c r="DZ122"/>
    </row>
    <row r="123" spans="1:13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DP123"/>
      <c r="DQ123"/>
      <c r="DR123"/>
      <c r="DS123"/>
      <c r="DT123"/>
      <c r="DU123"/>
      <c r="DV123"/>
      <c r="DW123"/>
      <c r="DX123"/>
      <c r="DY123"/>
      <c r="DZ123"/>
    </row>
    <row r="124" spans="1:13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DP124"/>
      <c r="DQ124"/>
      <c r="DR124"/>
      <c r="DS124"/>
      <c r="DT124"/>
      <c r="DU124"/>
      <c r="DV124"/>
      <c r="DW124"/>
      <c r="DX124"/>
      <c r="DY124"/>
      <c r="DZ124"/>
    </row>
    <row r="125" spans="1:13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DP125"/>
      <c r="DQ125"/>
      <c r="DR125"/>
      <c r="DS125"/>
      <c r="DT125"/>
      <c r="DU125"/>
      <c r="DV125"/>
      <c r="DW125"/>
      <c r="DX125"/>
      <c r="DY125"/>
      <c r="DZ125"/>
    </row>
    <row r="126" spans="1:13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DP126"/>
      <c r="DQ126"/>
      <c r="DR126"/>
      <c r="DS126"/>
      <c r="DT126"/>
      <c r="DU126"/>
      <c r="DV126"/>
      <c r="DW126"/>
      <c r="DX126"/>
      <c r="DY126"/>
      <c r="DZ126"/>
    </row>
    <row r="127" spans="1:13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DP127"/>
      <c r="DQ127"/>
      <c r="DR127"/>
      <c r="DS127"/>
      <c r="DT127"/>
      <c r="DU127"/>
      <c r="DV127"/>
      <c r="DW127"/>
      <c r="DX127"/>
      <c r="DY127"/>
      <c r="DZ127"/>
    </row>
    <row r="128" spans="1:13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DP128"/>
      <c r="DQ128"/>
      <c r="DR128"/>
      <c r="DS128"/>
      <c r="DT128"/>
      <c r="DU128"/>
      <c r="DV128"/>
      <c r="DW128"/>
      <c r="DX128"/>
      <c r="DY128"/>
      <c r="DZ128"/>
    </row>
    <row r="129" spans="1:13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DP129"/>
      <c r="DQ129"/>
      <c r="DR129"/>
      <c r="DS129"/>
      <c r="DT129"/>
      <c r="DU129"/>
      <c r="DV129"/>
      <c r="DW129"/>
      <c r="DX129"/>
      <c r="DY129"/>
      <c r="DZ129"/>
    </row>
    <row r="130" spans="1: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DP130"/>
      <c r="DQ130"/>
      <c r="DR130"/>
      <c r="DS130"/>
      <c r="DT130"/>
      <c r="DU130"/>
      <c r="DV130"/>
      <c r="DW130"/>
      <c r="DX130"/>
      <c r="DY130"/>
      <c r="DZ130"/>
    </row>
    <row r="131" spans="1:13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DP131"/>
      <c r="DQ131"/>
      <c r="DR131"/>
      <c r="DS131"/>
      <c r="DT131"/>
      <c r="DU131"/>
      <c r="DV131"/>
      <c r="DW131"/>
      <c r="DX131"/>
      <c r="DY131"/>
      <c r="DZ131"/>
    </row>
    <row r="132" spans="1:13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DP132"/>
      <c r="DQ132"/>
      <c r="DR132"/>
      <c r="DS132"/>
      <c r="DT132"/>
      <c r="DU132"/>
      <c r="DV132"/>
      <c r="DW132"/>
      <c r="DX132"/>
      <c r="DY132"/>
      <c r="DZ132"/>
    </row>
    <row r="133" spans="1:13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DP133"/>
      <c r="DQ133"/>
      <c r="DR133"/>
      <c r="DS133"/>
      <c r="DT133"/>
      <c r="DU133"/>
      <c r="DV133"/>
      <c r="DW133"/>
      <c r="DX133"/>
      <c r="DY133"/>
      <c r="DZ133"/>
    </row>
    <row r="134" spans="1:13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DP134"/>
      <c r="DQ134"/>
      <c r="DR134"/>
      <c r="DS134"/>
      <c r="DT134"/>
      <c r="DU134"/>
      <c r="DV134"/>
      <c r="DW134"/>
      <c r="DX134"/>
      <c r="DY134"/>
      <c r="DZ134"/>
    </row>
    <row r="135" spans="1:13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DP135"/>
      <c r="DQ135"/>
      <c r="DR135"/>
      <c r="DS135"/>
      <c r="DT135"/>
      <c r="DU135"/>
      <c r="DV135"/>
      <c r="DW135"/>
      <c r="DX135"/>
      <c r="DY135"/>
      <c r="DZ135"/>
    </row>
    <row r="136" spans="1:13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DP136"/>
      <c r="DQ136"/>
      <c r="DR136"/>
      <c r="DS136"/>
      <c r="DT136"/>
      <c r="DU136"/>
      <c r="DV136"/>
      <c r="DW136"/>
      <c r="DX136"/>
      <c r="DY136"/>
      <c r="DZ136"/>
    </row>
    <row r="137" spans="1:13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DP137"/>
      <c r="DQ137"/>
      <c r="DR137"/>
      <c r="DS137"/>
      <c r="DT137"/>
      <c r="DU137"/>
      <c r="DV137"/>
      <c r="DW137"/>
      <c r="DX137"/>
      <c r="DY137"/>
      <c r="DZ137"/>
    </row>
    <row r="138" spans="1:13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DP138"/>
      <c r="DQ138"/>
      <c r="DR138"/>
      <c r="DS138"/>
      <c r="DT138"/>
      <c r="DU138"/>
      <c r="DV138"/>
      <c r="DW138"/>
      <c r="DX138"/>
      <c r="DY138"/>
      <c r="DZ138"/>
    </row>
    <row r="139" spans="1:13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DP139"/>
      <c r="DQ139"/>
      <c r="DR139"/>
      <c r="DS139"/>
      <c r="DT139"/>
      <c r="DU139"/>
      <c r="DV139"/>
      <c r="DW139"/>
      <c r="DX139"/>
      <c r="DY139"/>
      <c r="DZ139"/>
    </row>
    <row r="140" spans="1:13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DP140"/>
      <c r="DQ140"/>
      <c r="DR140"/>
      <c r="DS140"/>
      <c r="DT140"/>
      <c r="DU140"/>
      <c r="DV140"/>
      <c r="DW140"/>
      <c r="DX140"/>
      <c r="DY140"/>
      <c r="DZ140"/>
    </row>
    <row r="141" spans="1:13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DP141"/>
      <c r="DQ141"/>
      <c r="DR141"/>
      <c r="DS141"/>
      <c r="DT141"/>
      <c r="DU141"/>
      <c r="DV141"/>
      <c r="DW141"/>
      <c r="DX141"/>
      <c r="DY141"/>
      <c r="DZ141"/>
    </row>
    <row r="142" spans="1:13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DP142"/>
      <c r="DQ142"/>
      <c r="DR142"/>
      <c r="DS142"/>
      <c r="DT142"/>
      <c r="DU142"/>
      <c r="DV142"/>
      <c r="DW142"/>
      <c r="DX142"/>
      <c r="DY142"/>
      <c r="DZ142"/>
    </row>
    <row r="143" spans="1:13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DP143"/>
      <c r="DQ143"/>
      <c r="DR143"/>
      <c r="DS143"/>
      <c r="DT143"/>
      <c r="DU143"/>
      <c r="DV143"/>
      <c r="DW143"/>
      <c r="DX143"/>
      <c r="DY143"/>
      <c r="DZ143"/>
    </row>
    <row r="144" spans="1:13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DP144"/>
      <c r="DQ144"/>
      <c r="DR144"/>
      <c r="DS144"/>
      <c r="DT144"/>
      <c r="DU144"/>
      <c r="DV144"/>
      <c r="DW144"/>
      <c r="DX144"/>
      <c r="DY144"/>
      <c r="DZ144"/>
    </row>
    <row r="145" spans="1:13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DP145"/>
      <c r="DQ145"/>
      <c r="DR145"/>
      <c r="DS145"/>
      <c r="DT145"/>
      <c r="DU145"/>
      <c r="DV145"/>
      <c r="DW145"/>
      <c r="DX145"/>
      <c r="DY145"/>
      <c r="DZ145"/>
    </row>
    <row r="146" spans="1:13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DP146"/>
      <c r="DQ146"/>
      <c r="DR146"/>
      <c r="DS146"/>
      <c r="DT146"/>
      <c r="DU146"/>
      <c r="DV146"/>
      <c r="DW146"/>
      <c r="DX146"/>
      <c r="DY146"/>
      <c r="DZ146"/>
    </row>
    <row r="147" spans="1:13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DP147"/>
      <c r="DQ147"/>
      <c r="DR147"/>
      <c r="DS147"/>
      <c r="DT147"/>
      <c r="DU147"/>
      <c r="DV147"/>
      <c r="DW147"/>
      <c r="DX147"/>
      <c r="DY147"/>
      <c r="DZ147"/>
    </row>
    <row r="148" spans="1:13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DP148"/>
      <c r="DQ148"/>
      <c r="DR148"/>
      <c r="DS148"/>
      <c r="DT148"/>
      <c r="DU148"/>
      <c r="DV148"/>
      <c r="DW148"/>
      <c r="DX148"/>
      <c r="DY148"/>
      <c r="DZ148"/>
    </row>
    <row r="149" spans="1:13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DP149"/>
      <c r="DQ149"/>
      <c r="DR149"/>
      <c r="DS149"/>
      <c r="DT149"/>
      <c r="DU149"/>
      <c r="DV149"/>
      <c r="DW149"/>
      <c r="DX149"/>
      <c r="DY149"/>
      <c r="DZ149"/>
    </row>
    <row r="150" spans="1:13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DP150"/>
      <c r="DQ150"/>
      <c r="DR150"/>
      <c r="DS150"/>
      <c r="DT150"/>
      <c r="DU150"/>
      <c r="DV150"/>
      <c r="DW150"/>
      <c r="DX150"/>
      <c r="DY150"/>
      <c r="DZ150"/>
    </row>
    <row r="151" spans="1:13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DP151"/>
      <c r="DQ151"/>
      <c r="DR151"/>
      <c r="DS151"/>
      <c r="DT151"/>
      <c r="DU151"/>
      <c r="DV151"/>
      <c r="DW151"/>
      <c r="DX151"/>
      <c r="DY151"/>
      <c r="DZ151"/>
    </row>
  </sheetData>
  <mergeCells count="4">
    <mergeCell ref="C1:D1"/>
    <mergeCell ref="E1:K1"/>
    <mergeCell ref="L1:DG1"/>
    <mergeCell ref="B39:J39"/>
  </mergeCells>
  <conditionalFormatting sqref="E4:E23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:D23"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:C23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:D23"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:K23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W76"/>
  <sheetViews>
    <sheetView workbookViewId="0">
      <selection activeCell="B21" sqref="B21"/>
    </sheetView>
  </sheetViews>
  <sheetFormatPr defaultRowHeight="14.45"/>
  <cols>
    <col min="2" max="2" width="107.140625" customWidth="1"/>
  </cols>
  <sheetData>
    <row r="1" spans="1:205">
      <c r="B1" s="1" t="s">
        <v>48</v>
      </c>
      <c r="C1" s="42" t="s">
        <v>49</v>
      </c>
      <c r="D1" s="42"/>
      <c r="E1" s="43"/>
      <c r="F1" s="43"/>
      <c r="G1" s="43"/>
      <c r="H1" s="43"/>
      <c r="I1" s="43"/>
      <c r="J1" s="43"/>
      <c r="K1" s="44"/>
      <c r="L1" s="45" t="s">
        <v>2</v>
      </c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"/>
    </row>
    <row r="2" spans="1:205" s="1" customFormat="1" ht="18">
      <c r="B2" s="3" t="s">
        <v>50</v>
      </c>
      <c r="C2" s="4" t="s">
        <v>4</v>
      </c>
      <c r="D2" s="5" t="s">
        <v>5</v>
      </c>
      <c r="E2" s="6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8" t="s">
        <v>12</v>
      </c>
      <c r="L2" s="9">
        <v>1</v>
      </c>
      <c r="M2" s="9">
        <v>2</v>
      </c>
      <c r="N2" s="9">
        <v>3</v>
      </c>
      <c r="O2" s="9">
        <v>4</v>
      </c>
      <c r="P2" s="9">
        <v>5</v>
      </c>
      <c r="Q2" s="9">
        <v>6</v>
      </c>
      <c r="R2" s="9">
        <v>7</v>
      </c>
      <c r="S2" s="9">
        <v>8</v>
      </c>
      <c r="T2" s="9">
        <v>9</v>
      </c>
      <c r="U2" s="9">
        <v>10</v>
      </c>
      <c r="V2" s="9">
        <v>11</v>
      </c>
      <c r="W2" s="9">
        <v>12</v>
      </c>
      <c r="X2" s="9">
        <v>13</v>
      </c>
      <c r="Y2" s="9">
        <v>14</v>
      </c>
      <c r="Z2" s="9">
        <v>15</v>
      </c>
      <c r="AA2" s="9">
        <v>16</v>
      </c>
      <c r="AB2" s="9">
        <v>17</v>
      </c>
      <c r="AC2" s="9">
        <v>18</v>
      </c>
      <c r="AD2" s="9">
        <v>19</v>
      </c>
      <c r="AE2" s="9">
        <v>20</v>
      </c>
      <c r="AF2" s="9">
        <v>21</v>
      </c>
      <c r="AG2" s="9">
        <v>22</v>
      </c>
      <c r="AH2" s="9">
        <v>23</v>
      </c>
      <c r="AI2" s="9">
        <v>24</v>
      </c>
      <c r="AJ2" s="9">
        <v>25</v>
      </c>
      <c r="AK2" s="9">
        <v>26</v>
      </c>
      <c r="AL2" s="9">
        <v>27</v>
      </c>
      <c r="AM2" s="9">
        <v>28</v>
      </c>
      <c r="AN2" s="9">
        <v>29</v>
      </c>
      <c r="AO2" s="9">
        <v>30</v>
      </c>
      <c r="AP2" s="9">
        <v>31</v>
      </c>
      <c r="AQ2" s="9">
        <v>32</v>
      </c>
      <c r="AR2" s="9">
        <v>33</v>
      </c>
      <c r="AS2" s="9">
        <v>34</v>
      </c>
      <c r="AT2" s="9">
        <v>35</v>
      </c>
      <c r="AU2" s="9">
        <v>36</v>
      </c>
      <c r="AV2" s="9">
        <v>37</v>
      </c>
      <c r="AW2" s="9">
        <v>38</v>
      </c>
      <c r="AX2" s="9">
        <v>39</v>
      </c>
      <c r="AY2" s="9">
        <v>40</v>
      </c>
      <c r="AZ2" s="9">
        <v>41</v>
      </c>
      <c r="BA2" s="9">
        <v>42</v>
      </c>
      <c r="BB2" s="9">
        <v>43</v>
      </c>
      <c r="BC2" s="9">
        <v>44</v>
      </c>
      <c r="BD2" s="9">
        <v>45</v>
      </c>
      <c r="BE2" s="9">
        <v>46</v>
      </c>
      <c r="BF2" s="9">
        <v>47</v>
      </c>
      <c r="BG2" s="9">
        <v>48</v>
      </c>
      <c r="BH2" s="9">
        <v>49</v>
      </c>
      <c r="BI2" s="9">
        <v>50</v>
      </c>
      <c r="BJ2" s="9">
        <v>51</v>
      </c>
      <c r="BK2" s="9">
        <v>52</v>
      </c>
      <c r="BL2" s="9">
        <v>53</v>
      </c>
      <c r="BM2" s="9">
        <v>54</v>
      </c>
      <c r="BN2" s="9">
        <v>55</v>
      </c>
      <c r="BO2" s="9">
        <v>56</v>
      </c>
      <c r="BP2" s="9">
        <v>57</v>
      </c>
      <c r="BQ2" s="9">
        <v>58</v>
      </c>
      <c r="BR2" s="9">
        <v>59</v>
      </c>
      <c r="BS2" s="9">
        <v>60</v>
      </c>
      <c r="BT2" s="9">
        <v>61</v>
      </c>
      <c r="BU2" s="9">
        <v>62</v>
      </c>
      <c r="BV2" s="9">
        <v>63</v>
      </c>
      <c r="BW2" s="9">
        <v>64</v>
      </c>
      <c r="BX2" s="9">
        <v>65</v>
      </c>
      <c r="BY2" s="9">
        <v>66</v>
      </c>
      <c r="BZ2" s="9">
        <v>67</v>
      </c>
      <c r="CA2" s="9">
        <v>68</v>
      </c>
      <c r="CB2" s="9">
        <v>69</v>
      </c>
      <c r="CC2" s="9">
        <v>70</v>
      </c>
      <c r="CD2" s="9">
        <v>71</v>
      </c>
      <c r="CE2" s="9">
        <v>72</v>
      </c>
      <c r="CF2" s="9">
        <v>73</v>
      </c>
      <c r="CG2" s="9">
        <v>74</v>
      </c>
      <c r="CH2" s="9">
        <v>75</v>
      </c>
      <c r="CI2" s="9">
        <v>76</v>
      </c>
      <c r="CJ2" s="9">
        <v>77</v>
      </c>
      <c r="CK2" s="9">
        <v>78</v>
      </c>
      <c r="CL2" s="9">
        <v>79</v>
      </c>
      <c r="CM2" s="9">
        <v>80</v>
      </c>
      <c r="CN2" s="9">
        <v>81</v>
      </c>
      <c r="CO2" s="9">
        <v>82</v>
      </c>
      <c r="CP2" s="9">
        <v>83</v>
      </c>
      <c r="CQ2" s="9">
        <v>84</v>
      </c>
      <c r="CR2" s="9">
        <v>85</v>
      </c>
      <c r="CS2" s="9">
        <v>86</v>
      </c>
      <c r="CT2" s="9">
        <v>87</v>
      </c>
      <c r="CU2" s="9">
        <v>88</v>
      </c>
      <c r="CV2" s="9">
        <v>89</v>
      </c>
      <c r="CW2" s="9">
        <v>90</v>
      </c>
      <c r="CX2" s="9">
        <v>91</v>
      </c>
      <c r="CY2" s="9">
        <v>92</v>
      </c>
      <c r="CZ2" s="9">
        <v>93</v>
      </c>
      <c r="DA2" s="9">
        <v>94</v>
      </c>
      <c r="DB2" s="9">
        <v>95</v>
      </c>
      <c r="DC2" s="9">
        <v>96</v>
      </c>
      <c r="DD2" s="9">
        <v>97</v>
      </c>
      <c r="DE2" s="9">
        <v>98</v>
      </c>
      <c r="DF2" s="9">
        <v>99</v>
      </c>
      <c r="DG2" s="9">
        <v>100</v>
      </c>
      <c r="DH2" s="9">
        <v>101</v>
      </c>
      <c r="DI2" s="9">
        <v>102</v>
      </c>
      <c r="DJ2" s="9">
        <v>103</v>
      </c>
      <c r="DK2" s="9">
        <v>104</v>
      </c>
      <c r="DL2" s="9">
        <v>105</v>
      </c>
      <c r="DM2" s="9">
        <v>106</v>
      </c>
      <c r="DN2" s="9">
        <v>107</v>
      </c>
      <c r="DO2" s="9">
        <v>108</v>
      </c>
      <c r="DP2" s="9">
        <v>109</v>
      </c>
      <c r="DQ2" s="9">
        <v>110</v>
      </c>
      <c r="DR2" s="9">
        <v>111</v>
      </c>
      <c r="DS2" s="9">
        <v>112</v>
      </c>
      <c r="DT2" s="9">
        <v>113</v>
      </c>
      <c r="DU2" s="9">
        <v>114</v>
      </c>
      <c r="DV2" s="9">
        <v>115</v>
      </c>
      <c r="DW2" s="9">
        <v>116</v>
      </c>
      <c r="DX2" s="9">
        <v>117</v>
      </c>
      <c r="DY2" s="9">
        <v>118</v>
      </c>
      <c r="DZ2" s="9"/>
      <c r="EA2" s="10">
        <v>1</v>
      </c>
      <c r="EB2" s="10">
        <v>2</v>
      </c>
      <c r="EC2" s="10">
        <v>3</v>
      </c>
      <c r="ED2" s="10">
        <v>4</v>
      </c>
      <c r="EE2" s="10">
        <v>5</v>
      </c>
      <c r="EF2" s="10">
        <v>6</v>
      </c>
      <c r="EG2" s="10">
        <v>7</v>
      </c>
      <c r="EH2" s="10">
        <v>8</v>
      </c>
      <c r="EI2" s="10">
        <v>9</v>
      </c>
      <c r="EJ2" s="10">
        <v>10</v>
      </c>
      <c r="EK2" s="10">
        <v>11</v>
      </c>
      <c r="EL2" s="10">
        <v>12</v>
      </c>
      <c r="EM2" s="10">
        <v>13</v>
      </c>
      <c r="EN2" s="10">
        <v>14</v>
      </c>
      <c r="EO2" s="10">
        <v>15</v>
      </c>
      <c r="EP2" s="10">
        <v>16</v>
      </c>
      <c r="EQ2" s="10">
        <v>17</v>
      </c>
      <c r="ER2" s="10">
        <v>18</v>
      </c>
      <c r="ES2" s="10">
        <v>19</v>
      </c>
      <c r="ET2" s="10">
        <v>20</v>
      </c>
      <c r="EU2" s="10">
        <v>21</v>
      </c>
      <c r="EV2" s="10">
        <v>22</v>
      </c>
      <c r="EW2" s="10">
        <v>23</v>
      </c>
      <c r="EX2" s="10">
        <v>24</v>
      </c>
      <c r="EY2" s="10">
        <v>25</v>
      </c>
      <c r="EZ2" s="10">
        <v>26</v>
      </c>
      <c r="FA2" s="10">
        <v>27</v>
      </c>
      <c r="FB2" s="10">
        <v>28</v>
      </c>
      <c r="FC2" s="10">
        <v>29</v>
      </c>
      <c r="FD2" s="10">
        <v>30</v>
      </c>
      <c r="FE2" s="10">
        <v>31</v>
      </c>
      <c r="FF2" s="10">
        <v>32</v>
      </c>
      <c r="FG2" s="10">
        <v>33</v>
      </c>
      <c r="FH2" s="10">
        <v>34</v>
      </c>
      <c r="FI2" s="10">
        <v>35</v>
      </c>
      <c r="FJ2" s="10">
        <v>36</v>
      </c>
      <c r="FK2" s="10">
        <v>37</v>
      </c>
      <c r="FL2" s="10">
        <v>38</v>
      </c>
      <c r="FM2" s="10">
        <v>39</v>
      </c>
      <c r="FN2" s="10">
        <v>40</v>
      </c>
      <c r="FO2" s="10">
        <v>41</v>
      </c>
      <c r="FP2" s="10">
        <v>42</v>
      </c>
      <c r="FQ2" s="10">
        <v>43</v>
      </c>
      <c r="FR2" s="10">
        <v>44</v>
      </c>
      <c r="FS2" s="10">
        <v>45</v>
      </c>
      <c r="FT2" s="10">
        <v>46</v>
      </c>
      <c r="FU2" s="10">
        <v>47</v>
      </c>
      <c r="FV2" s="10">
        <v>48</v>
      </c>
      <c r="FW2" s="10">
        <v>49</v>
      </c>
      <c r="FX2" s="10">
        <v>50</v>
      </c>
      <c r="FY2" s="10">
        <v>51</v>
      </c>
      <c r="FZ2" s="10">
        <v>52</v>
      </c>
      <c r="GA2" s="10">
        <v>53</v>
      </c>
      <c r="GB2" s="10">
        <v>54</v>
      </c>
      <c r="GC2" s="10">
        <v>55</v>
      </c>
      <c r="GD2" s="10">
        <v>56</v>
      </c>
      <c r="GE2" s="10">
        <v>57</v>
      </c>
      <c r="GF2" s="10">
        <v>58</v>
      </c>
      <c r="GG2" s="10">
        <v>59</v>
      </c>
      <c r="GH2" s="10">
        <v>60</v>
      </c>
      <c r="GI2" s="10">
        <v>61</v>
      </c>
      <c r="GJ2" s="10">
        <v>62</v>
      </c>
      <c r="GK2" s="10">
        <v>63</v>
      </c>
      <c r="GL2" s="10">
        <v>64</v>
      </c>
      <c r="GM2" s="10">
        <v>65</v>
      </c>
      <c r="GN2" s="10">
        <v>66</v>
      </c>
      <c r="GO2" s="10">
        <v>67</v>
      </c>
      <c r="GP2" s="10">
        <v>68</v>
      </c>
      <c r="GQ2" s="10">
        <v>69</v>
      </c>
      <c r="GR2" s="10">
        <v>70</v>
      </c>
      <c r="GS2" s="10">
        <v>71</v>
      </c>
      <c r="GT2" s="10">
        <v>72</v>
      </c>
      <c r="GU2" s="10">
        <v>73</v>
      </c>
    </row>
    <row r="3" spans="1:205" s="1" customFormat="1" ht="18">
      <c r="B3" s="11" t="s">
        <v>13</v>
      </c>
      <c r="C3" s="12">
        <f>AVERAGE(C4:C23)</f>
        <v>3.3650000000000007</v>
      </c>
      <c r="D3" s="13">
        <f>AVERAGE(D4:D23)</f>
        <v>0.59207920521494561</v>
      </c>
      <c r="E3" s="14">
        <v>4</v>
      </c>
      <c r="F3" s="13">
        <v>2.2999999999999998</v>
      </c>
      <c r="G3" s="13">
        <v>4</v>
      </c>
      <c r="H3" s="15">
        <f>AVERAGE(H4:H23)</f>
        <v>0.25</v>
      </c>
      <c r="I3" s="15">
        <f>AVERAGE(I4:I23)</f>
        <v>5.75</v>
      </c>
      <c r="J3" s="15">
        <f>AVERAGE(J4:J23)</f>
        <v>51.25</v>
      </c>
      <c r="K3" s="16">
        <f>AVERAGE(K4:K23)</f>
        <v>42.75</v>
      </c>
      <c r="L3" s="17"/>
      <c r="M3" s="17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18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</row>
    <row r="4" spans="1:205">
      <c r="A4" s="20">
        <v>1</v>
      </c>
      <c r="B4" s="21" t="s">
        <v>14</v>
      </c>
      <c r="C4" s="22">
        <f>AVERAGE(L4:BM4)</f>
        <v>3.3</v>
      </c>
      <c r="D4" s="23">
        <f>_xlfn.STDEV.P(L4:BM4)</f>
        <v>0.71414284285428498</v>
      </c>
      <c r="E4" s="24">
        <f>COUNT(L4:DY4)</f>
        <v>20</v>
      </c>
      <c r="F4" s="25">
        <f>MIN(L4:DY4)</f>
        <v>2</v>
      </c>
      <c r="G4" s="25">
        <f>MAX(L4:DY4)</f>
        <v>4</v>
      </c>
      <c r="H4" s="25">
        <f t="shared" ref="H4:H11" si="0">COUNTIF($L4:$DY4,1)/$E4*100</f>
        <v>0</v>
      </c>
      <c r="I4" s="25">
        <f t="shared" ref="I4:I11" si="1">COUNTIF($L4:$DY4,2)/$E4*100</f>
        <v>15</v>
      </c>
      <c r="J4" s="25">
        <f t="shared" ref="J4:J11" si="2">COUNTIF($L4:$DY4,3)/$E4*100</f>
        <v>40</v>
      </c>
      <c r="K4" s="26">
        <f t="shared" ref="K4:K11" si="3">COUNTIF($L4:$DY4,4)/$E4*100</f>
        <v>45</v>
      </c>
      <c r="L4" s="27">
        <v>4</v>
      </c>
      <c r="M4" s="27">
        <v>3</v>
      </c>
      <c r="N4" s="27">
        <v>3</v>
      </c>
      <c r="O4" s="27">
        <v>4</v>
      </c>
      <c r="P4" s="27">
        <v>4</v>
      </c>
      <c r="Q4" s="27">
        <v>3</v>
      </c>
      <c r="R4" s="27">
        <v>2</v>
      </c>
      <c r="S4" s="27">
        <v>3</v>
      </c>
      <c r="T4" s="27">
        <v>2</v>
      </c>
      <c r="U4" s="27">
        <v>3</v>
      </c>
      <c r="V4" s="27">
        <v>2</v>
      </c>
      <c r="W4" s="27">
        <v>3</v>
      </c>
      <c r="X4" s="27">
        <v>4</v>
      </c>
      <c r="Y4" s="27">
        <v>4</v>
      </c>
      <c r="Z4" s="27">
        <v>3</v>
      </c>
      <c r="AA4" s="27">
        <v>4</v>
      </c>
      <c r="AB4" s="27">
        <v>4</v>
      </c>
      <c r="AC4" s="27">
        <v>4</v>
      </c>
      <c r="AD4" s="27">
        <v>4</v>
      </c>
      <c r="AE4" s="27">
        <v>3</v>
      </c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8"/>
    </row>
    <row r="5" spans="1:205">
      <c r="A5" s="20">
        <v>2</v>
      </c>
      <c r="B5" s="21" t="s">
        <v>15</v>
      </c>
      <c r="C5" s="22">
        <f t="shared" ref="C5:C11" si="4">AVERAGE(L5:BM5)</f>
        <v>3.45</v>
      </c>
      <c r="D5" s="23">
        <f t="shared" ref="D5:D11" si="5">_xlfn.STDEV.P(L5:BM5)</f>
        <v>0.58949130612757983</v>
      </c>
      <c r="E5" s="24">
        <f t="shared" ref="E5:E11" si="6">COUNT(L5:DY5)</f>
        <v>20</v>
      </c>
      <c r="F5" s="25">
        <f t="shared" ref="F5:F11" si="7">MIN(L5:DY5)</f>
        <v>2</v>
      </c>
      <c r="G5" s="25">
        <f t="shared" ref="G5:G11" si="8">MAX(L5:DY5)</f>
        <v>4</v>
      </c>
      <c r="H5" s="25">
        <f t="shared" si="0"/>
        <v>0</v>
      </c>
      <c r="I5" s="25">
        <f t="shared" si="1"/>
        <v>5</v>
      </c>
      <c r="J5" s="25">
        <f t="shared" si="2"/>
        <v>45</v>
      </c>
      <c r="K5" s="26">
        <f t="shared" si="3"/>
        <v>50</v>
      </c>
      <c r="L5" s="27">
        <v>4</v>
      </c>
      <c r="M5" s="27">
        <v>3</v>
      </c>
      <c r="N5" s="27">
        <v>3</v>
      </c>
      <c r="O5" s="27">
        <v>4</v>
      </c>
      <c r="P5" s="27">
        <v>4</v>
      </c>
      <c r="Q5" s="27">
        <v>3</v>
      </c>
      <c r="R5" s="27">
        <v>2</v>
      </c>
      <c r="S5" s="27">
        <v>3</v>
      </c>
      <c r="T5" s="27">
        <v>3</v>
      </c>
      <c r="U5" s="27">
        <v>4</v>
      </c>
      <c r="V5" s="27">
        <v>3</v>
      </c>
      <c r="W5" s="27">
        <v>3</v>
      </c>
      <c r="X5" s="27">
        <v>4</v>
      </c>
      <c r="Y5" s="27">
        <v>4</v>
      </c>
      <c r="Z5" s="27">
        <v>4</v>
      </c>
      <c r="AA5" s="27">
        <v>4</v>
      </c>
      <c r="AB5" s="27">
        <v>4</v>
      </c>
      <c r="AC5" s="27">
        <v>3</v>
      </c>
      <c r="AD5" s="27">
        <v>4</v>
      </c>
      <c r="AE5" s="27">
        <v>3</v>
      </c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8"/>
    </row>
    <row r="6" spans="1:205">
      <c r="A6" s="20">
        <v>3</v>
      </c>
      <c r="B6" s="21" t="s">
        <v>16</v>
      </c>
      <c r="C6" s="22">
        <f t="shared" si="4"/>
        <v>3.4</v>
      </c>
      <c r="D6" s="23">
        <f t="shared" si="5"/>
        <v>0.5830951894845301</v>
      </c>
      <c r="E6" s="24">
        <f t="shared" si="6"/>
        <v>20</v>
      </c>
      <c r="F6" s="25">
        <f t="shared" si="7"/>
        <v>2</v>
      </c>
      <c r="G6" s="25">
        <f t="shared" si="8"/>
        <v>4</v>
      </c>
      <c r="H6" s="25">
        <f t="shared" si="0"/>
        <v>0</v>
      </c>
      <c r="I6" s="25">
        <f t="shared" si="1"/>
        <v>5</v>
      </c>
      <c r="J6" s="25">
        <f t="shared" si="2"/>
        <v>50</v>
      </c>
      <c r="K6" s="26">
        <f t="shared" si="3"/>
        <v>45</v>
      </c>
      <c r="L6" s="27">
        <v>4</v>
      </c>
      <c r="M6" s="27">
        <v>4</v>
      </c>
      <c r="N6" s="27">
        <v>3</v>
      </c>
      <c r="O6" s="27">
        <v>3</v>
      </c>
      <c r="P6" s="27">
        <v>4</v>
      </c>
      <c r="Q6" s="27">
        <v>4</v>
      </c>
      <c r="R6" s="27">
        <v>2</v>
      </c>
      <c r="S6" s="27">
        <v>3</v>
      </c>
      <c r="T6" s="27">
        <v>3</v>
      </c>
      <c r="U6" s="27">
        <v>3</v>
      </c>
      <c r="V6" s="27">
        <v>3</v>
      </c>
      <c r="W6" s="27">
        <v>3</v>
      </c>
      <c r="X6" s="27">
        <v>4</v>
      </c>
      <c r="Y6" s="27">
        <v>4</v>
      </c>
      <c r="Z6" s="27">
        <v>3</v>
      </c>
      <c r="AA6" s="27">
        <v>4</v>
      </c>
      <c r="AB6" s="27">
        <v>3</v>
      </c>
      <c r="AC6" s="27">
        <v>4</v>
      </c>
      <c r="AD6" s="27">
        <v>4</v>
      </c>
      <c r="AE6" s="27">
        <v>3</v>
      </c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8"/>
    </row>
    <row r="7" spans="1:205">
      <c r="A7" s="20">
        <v>4</v>
      </c>
      <c r="B7" s="21" t="s">
        <v>17</v>
      </c>
      <c r="C7" s="22">
        <f t="shared" si="4"/>
        <v>3.5</v>
      </c>
      <c r="D7" s="23">
        <f t="shared" si="5"/>
        <v>0.67082039324993692</v>
      </c>
      <c r="E7" s="24">
        <f t="shared" si="6"/>
        <v>20</v>
      </c>
      <c r="F7" s="25">
        <f t="shared" si="7"/>
        <v>2</v>
      </c>
      <c r="G7" s="25">
        <f t="shared" si="8"/>
        <v>4</v>
      </c>
      <c r="H7" s="25">
        <f t="shared" si="0"/>
        <v>0</v>
      </c>
      <c r="I7" s="25">
        <f t="shared" si="1"/>
        <v>10</v>
      </c>
      <c r="J7" s="25">
        <f t="shared" si="2"/>
        <v>30</v>
      </c>
      <c r="K7" s="26">
        <f t="shared" si="3"/>
        <v>60</v>
      </c>
      <c r="L7" s="27">
        <v>4</v>
      </c>
      <c r="M7" s="27">
        <v>4</v>
      </c>
      <c r="N7" s="27">
        <v>3</v>
      </c>
      <c r="O7" s="27">
        <v>3</v>
      </c>
      <c r="P7" s="27">
        <v>4</v>
      </c>
      <c r="Q7" s="27">
        <v>4</v>
      </c>
      <c r="R7" s="27">
        <v>2</v>
      </c>
      <c r="S7" s="27">
        <v>3</v>
      </c>
      <c r="T7" s="27">
        <v>2</v>
      </c>
      <c r="U7" s="27">
        <v>3</v>
      </c>
      <c r="V7" s="27">
        <v>4</v>
      </c>
      <c r="W7" s="27">
        <v>3</v>
      </c>
      <c r="X7" s="27">
        <v>4</v>
      </c>
      <c r="Y7" s="27">
        <v>4</v>
      </c>
      <c r="Z7" s="27">
        <v>4</v>
      </c>
      <c r="AA7" s="27">
        <v>4</v>
      </c>
      <c r="AB7" s="27">
        <v>4</v>
      </c>
      <c r="AC7" s="27">
        <v>4</v>
      </c>
      <c r="AD7" s="27">
        <v>4</v>
      </c>
      <c r="AE7" s="27">
        <v>3</v>
      </c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8"/>
    </row>
    <row r="8" spans="1:205">
      <c r="A8" s="20">
        <v>5</v>
      </c>
      <c r="B8" s="21" t="s">
        <v>18</v>
      </c>
      <c r="C8" s="22">
        <f t="shared" si="4"/>
        <v>3.45</v>
      </c>
      <c r="D8" s="23">
        <f t="shared" si="5"/>
        <v>0.58949130612757983</v>
      </c>
      <c r="E8" s="24">
        <f t="shared" si="6"/>
        <v>20</v>
      </c>
      <c r="F8" s="25">
        <f t="shared" si="7"/>
        <v>2</v>
      </c>
      <c r="G8" s="25">
        <f t="shared" si="8"/>
        <v>4</v>
      </c>
      <c r="H8" s="25">
        <f t="shared" si="0"/>
        <v>0</v>
      </c>
      <c r="I8" s="25">
        <f t="shared" si="1"/>
        <v>5</v>
      </c>
      <c r="J8" s="25">
        <f t="shared" si="2"/>
        <v>45</v>
      </c>
      <c r="K8" s="26">
        <f t="shared" si="3"/>
        <v>50</v>
      </c>
      <c r="L8" s="27">
        <v>4</v>
      </c>
      <c r="M8" s="27">
        <v>4</v>
      </c>
      <c r="N8" s="27">
        <v>3</v>
      </c>
      <c r="O8" s="27">
        <v>3</v>
      </c>
      <c r="P8" s="27">
        <v>4</v>
      </c>
      <c r="Q8" s="27">
        <v>3</v>
      </c>
      <c r="R8" s="27">
        <v>3</v>
      </c>
      <c r="S8" s="27">
        <v>3</v>
      </c>
      <c r="T8" s="27">
        <v>2</v>
      </c>
      <c r="U8" s="27">
        <v>3</v>
      </c>
      <c r="V8" s="27">
        <v>4</v>
      </c>
      <c r="W8" s="27">
        <v>3</v>
      </c>
      <c r="X8" s="27">
        <v>4</v>
      </c>
      <c r="Y8" s="27">
        <v>4</v>
      </c>
      <c r="Z8" s="27">
        <v>3</v>
      </c>
      <c r="AA8" s="27">
        <v>4</v>
      </c>
      <c r="AB8" s="27">
        <v>4</v>
      </c>
      <c r="AC8" s="27">
        <v>4</v>
      </c>
      <c r="AD8" s="27">
        <v>4</v>
      </c>
      <c r="AE8" s="27">
        <v>3</v>
      </c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8"/>
    </row>
    <row r="9" spans="1:205">
      <c r="A9" s="20">
        <v>6</v>
      </c>
      <c r="B9" s="31" t="s">
        <v>19</v>
      </c>
      <c r="C9" s="22">
        <f t="shared" si="4"/>
        <v>3.45</v>
      </c>
      <c r="D9" s="23">
        <f t="shared" si="5"/>
        <v>0.66895440801298256</v>
      </c>
      <c r="E9" s="24">
        <f t="shared" si="6"/>
        <v>20</v>
      </c>
      <c r="F9" s="25">
        <f t="shared" si="7"/>
        <v>2</v>
      </c>
      <c r="G9" s="25">
        <f t="shared" si="8"/>
        <v>4</v>
      </c>
      <c r="H9" s="25">
        <f t="shared" si="0"/>
        <v>0</v>
      </c>
      <c r="I9" s="25">
        <f t="shared" si="1"/>
        <v>10</v>
      </c>
      <c r="J9" s="25">
        <f t="shared" si="2"/>
        <v>35</v>
      </c>
      <c r="K9" s="26">
        <f t="shared" si="3"/>
        <v>55.000000000000007</v>
      </c>
      <c r="L9" s="27">
        <v>4</v>
      </c>
      <c r="M9" s="27">
        <v>3</v>
      </c>
      <c r="N9" s="27">
        <v>3</v>
      </c>
      <c r="O9" s="27">
        <v>4</v>
      </c>
      <c r="P9" s="27">
        <v>4</v>
      </c>
      <c r="Q9" s="27">
        <v>4</v>
      </c>
      <c r="R9" s="27">
        <v>2</v>
      </c>
      <c r="S9" s="27">
        <v>3</v>
      </c>
      <c r="T9" s="27">
        <v>3</v>
      </c>
      <c r="U9" s="27">
        <v>3</v>
      </c>
      <c r="V9" s="27">
        <v>2</v>
      </c>
      <c r="W9" s="27">
        <v>3</v>
      </c>
      <c r="X9" s="27">
        <v>4</v>
      </c>
      <c r="Y9" s="27">
        <v>4</v>
      </c>
      <c r="Z9" s="27">
        <v>4</v>
      </c>
      <c r="AA9" s="27">
        <v>4</v>
      </c>
      <c r="AB9" s="27">
        <v>4</v>
      </c>
      <c r="AC9" s="27">
        <v>4</v>
      </c>
      <c r="AD9" s="27">
        <v>4</v>
      </c>
      <c r="AE9" s="27">
        <v>3</v>
      </c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8"/>
    </row>
    <row r="10" spans="1:205">
      <c r="A10" s="20">
        <v>7</v>
      </c>
      <c r="B10" s="31" t="s">
        <v>20</v>
      </c>
      <c r="C10" s="22">
        <f t="shared" si="4"/>
        <v>3.35</v>
      </c>
      <c r="D10" s="23">
        <f t="shared" si="5"/>
        <v>0.65383484153110105</v>
      </c>
      <c r="E10" s="24">
        <f t="shared" si="6"/>
        <v>20</v>
      </c>
      <c r="F10" s="25">
        <f t="shared" si="7"/>
        <v>2</v>
      </c>
      <c r="G10" s="25">
        <f t="shared" si="8"/>
        <v>4</v>
      </c>
      <c r="H10" s="25">
        <f t="shared" si="0"/>
        <v>0</v>
      </c>
      <c r="I10" s="25">
        <f t="shared" si="1"/>
        <v>10</v>
      </c>
      <c r="J10" s="25">
        <f t="shared" si="2"/>
        <v>45</v>
      </c>
      <c r="K10" s="26">
        <f t="shared" si="3"/>
        <v>45</v>
      </c>
      <c r="L10" s="27">
        <v>4</v>
      </c>
      <c r="M10" s="27">
        <v>3</v>
      </c>
      <c r="N10" s="27">
        <v>3</v>
      </c>
      <c r="O10" s="27">
        <v>3</v>
      </c>
      <c r="P10" s="27">
        <v>4</v>
      </c>
      <c r="Q10" s="27">
        <v>4</v>
      </c>
      <c r="R10" s="27">
        <v>3</v>
      </c>
      <c r="S10" s="27">
        <v>3</v>
      </c>
      <c r="T10" s="27">
        <v>2</v>
      </c>
      <c r="U10" s="27">
        <v>3</v>
      </c>
      <c r="V10" s="27">
        <v>2</v>
      </c>
      <c r="W10" s="27">
        <v>3</v>
      </c>
      <c r="X10" s="27">
        <v>4</v>
      </c>
      <c r="Y10" s="27">
        <v>4</v>
      </c>
      <c r="Z10" s="27">
        <v>3</v>
      </c>
      <c r="AA10" s="27">
        <v>4</v>
      </c>
      <c r="AB10" s="27">
        <v>4</v>
      </c>
      <c r="AC10" s="27">
        <v>4</v>
      </c>
      <c r="AD10" s="27">
        <v>4</v>
      </c>
      <c r="AE10" s="27">
        <v>3</v>
      </c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8"/>
    </row>
    <row r="11" spans="1:205" ht="13.9" customHeight="1">
      <c r="A11" s="20">
        <v>8</v>
      </c>
      <c r="B11" s="31" t="s">
        <v>21</v>
      </c>
      <c r="C11" s="22">
        <f t="shared" si="4"/>
        <v>3.35</v>
      </c>
      <c r="D11" s="23">
        <f t="shared" si="5"/>
        <v>0.57227615711297986</v>
      </c>
      <c r="E11" s="24">
        <f t="shared" si="6"/>
        <v>20</v>
      </c>
      <c r="F11" s="25">
        <f t="shared" si="7"/>
        <v>2</v>
      </c>
      <c r="G11" s="25">
        <f t="shared" si="8"/>
        <v>4</v>
      </c>
      <c r="H11" s="25">
        <f t="shared" si="0"/>
        <v>0</v>
      </c>
      <c r="I11" s="25">
        <f t="shared" si="1"/>
        <v>5</v>
      </c>
      <c r="J11" s="25">
        <f t="shared" si="2"/>
        <v>55.000000000000007</v>
      </c>
      <c r="K11" s="26">
        <f t="shared" si="3"/>
        <v>40</v>
      </c>
      <c r="L11" s="27">
        <v>4</v>
      </c>
      <c r="M11" s="27">
        <v>3</v>
      </c>
      <c r="N11" s="27">
        <v>3</v>
      </c>
      <c r="O11" s="27">
        <v>3</v>
      </c>
      <c r="P11" s="27">
        <v>4</v>
      </c>
      <c r="Q11" s="27">
        <v>3</v>
      </c>
      <c r="R11" s="27">
        <v>3</v>
      </c>
      <c r="S11" s="27">
        <v>3</v>
      </c>
      <c r="T11" s="27">
        <v>2</v>
      </c>
      <c r="U11" s="27">
        <v>3</v>
      </c>
      <c r="V11" s="27">
        <v>3</v>
      </c>
      <c r="W11" s="27">
        <v>3</v>
      </c>
      <c r="X11" s="27">
        <v>4</v>
      </c>
      <c r="Y11" s="27">
        <v>4</v>
      </c>
      <c r="Z11" s="27">
        <v>4</v>
      </c>
      <c r="AA11" s="27">
        <v>4</v>
      </c>
      <c r="AB11" s="27">
        <v>4</v>
      </c>
      <c r="AC11" s="27">
        <v>3</v>
      </c>
      <c r="AD11" s="27">
        <v>4</v>
      </c>
      <c r="AE11" s="27">
        <v>3</v>
      </c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8"/>
    </row>
    <row r="12" spans="1:205">
      <c r="A12" s="20">
        <v>9</v>
      </c>
      <c r="B12" s="31" t="s">
        <v>22</v>
      </c>
      <c r="C12" s="30">
        <f>AVERAGE(L12:BM12)</f>
        <v>3.35</v>
      </c>
      <c r="D12" s="23">
        <f>_xlfn.STDEV.P(L12:BM12)</f>
        <v>0.65383484153110105</v>
      </c>
      <c r="E12" s="24">
        <f>COUNT(L12:DY12)</f>
        <v>20</v>
      </c>
      <c r="F12" s="25">
        <f>MIN(L12:DY12)</f>
        <v>2</v>
      </c>
      <c r="G12" s="25">
        <f>MAX(L12:DY12)</f>
        <v>4</v>
      </c>
      <c r="H12" s="25">
        <f>COUNTIF($L12:$DY12,1)/$E12*100</f>
        <v>0</v>
      </c>
      <c r="I12" s="25">
        <f>COUNTIF($L12:$DY12,2)/$E12*100</f>
        <v>10</v>
      </c>
      <c r="J12" s="25">
        <f>COUNTIF($L12:$DY12,3)/$E12*100</f>
        <v>45</v>
      </c>
      <c r="K12" s="26">
        <f>COUNTIF($L12:$DY12,4)/$E12*100</f>
        <v>45</v>
      </c>
      <c r="L12" s="27">
        <v>4</v>
      </c>
      <c r="M12" s="27">
        <v>3</v>
      </c>
      <c r="N12" s="27">
        <v>3</v>
      </c>
      <c r="O12" s="27">
        <v>3</v>
      </c>
      <c r="P12" s="27">
        <v>4</v>
      </c>
      <c r="Q12" s="27">
        <v>3</v>
      </c>
      <c r="R12" s="27">
        <v>2</v>
      </c>
      <c r="S12" s="27">
        <v>3</v>
      </c>
      <c r="T12" s="27">
        <v>3</v>
      </c>
      <c r="U12" s="27">
        <v>3</v>
      </c>
      <c r="V12" s="27">
        <v>2</v>
      </c>
      <c r="W12" s="27">
        <v>3</v>
      </c>
      <c r="X12" s="27">
        <v>4</v>
      </c>
      <c r="Y12" s="27">
        <v>4</v>
      </c>
      <c r="Z12" s="27">
        <v>4</v>
      </c>
      <c r="AA12" s="27">
        <v>4</v>
      </c>
      <c r="AB12" s="27">
        <v>4</v>
      </c>
      <c r="AC12" s="27">
        <v>4</v>
      </c>
      <c r="AD12" s="27">
        <v>4</v>
      </c>
      <c r="AE12" s="27">
        <v>3</v>
      </c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8"/>
    </row>
    <row r="13" spans="1:205">
      <c r="A13" s="20">
        <v>10</v>
      </c>
      <c r="B13" s="31" t="s">
        <v>23</v>
      </c>
      <c r="C13" s="30">
        <f t="shared" ref="C13:C15" si="9">AVERAGE(L13:BM13)</f>
        <v>3.35</v>
      </c>
      <c r="D13" s="23">
        <f t="shared" ref="D13:D15" si="10">_xlfn.STDEV.P(L13:BM13)</f>
        <v>0.57227615711297986</v>
      </c>
      <c r="E13" s="24">
        <f t="shared" ref="E13:E15" si="11">COUNT(L13:DY13)</f>
        <v>20</v>
      </c>
      <c r="F13" s="25">
        <f t="shared" ref="F13:F15" si="12">MIN(L13:DY13)</f>
        <v>2</v>
      </c>
      <c r="G13" s="25">
        <f t="shared" ref="G13:G15" si="13">MAX(L13:DY13)</f>
        <v>4</v>
      </c>
      <c r="H13" s="25">
        <f>COUNTIF($L13:$DY13,1)/$E13*100</f>
        <v>0</v>
      </c>
      <c r="I13" s="25">
        <f>COUNTIF($L13:$DY13,2)/$E13*100</f>
        <v>5</v>
      </c>
      <c r="J13" s="25">
        <f>COUNTIF($L13:$DY13,3)/$E13*100</f>
        <v>55.000000000000007</v>
      </c>
      <c r="K13" s="26">
        <f>COUNTIF($L13:$DY13,4)/$E13*100</f>
        <v>40</v>
      </c>
      <c r="L13" s="27">
        <v>4</v>
      </c>
      <c r="M13" s="27">
        <v>3</v>
      </c>
      <c r="N13" s="27">
        <v>3</v>
      </c>
      <c r="O13" s="27">
        <v>4</v>
      </c>
      <c r="P13" s="27">
        <v>4</v>
      </c>
      <c r="Q13" s="27">
        <v>3</v>
      </c>
      <c r="R13" s="27">
        <v>3</v>
      </c>
      <c r="S13" s="27">
        <v>3</v>
      </c>
      <c r="T13" s="27">
        <v>3</v>
      </c>
      <c r="U13" s="27">
        <v>3</v>
      </c>
      <c r="V13" s="27">
        <v>2</v>
      </c>
      <c r="W13" s="27">
        <v>3</v>
      </c>
      <c r="X13" s="27">
        <v>4</v>
      </c>
      <c r="Y13" s="27">
        <v>4</v>
      </c>
      <c r="Z13" s="27">
        <v>3</v>
      </c>
      <c r="AA13" s="27">
        <v>4</v>
      </c>
      <c r="AB13" s="27">
        <v>3</v>
      </c>
      <c r="AC13" s="27">
        <v>4</v>
      </c>
      <c r="AD13" s="27">
        <v>4</v>
      </c>
      <c r="AE13" s="27">
        <v>3</v>
      </c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8"/>
    </row>
    <row r="14" spans="1:205">
      <c r="A14" s="20">
        <v>11</v>
      </c>
      <c r="B14" s="31" t="s">
        <v>24</v>
      </c>
      <c r="C14" s="30">
        <f t="shared" si="9"/>
        <v>3.25</v>
      </c>
      <c r="D14" s="23">
        <f t="shared" si="10"/>
        <v>0.53619026473818043</v>
      </c>
      <c r="E14" s="24">
        <f t="shared" si="11"/>
        <v>20</v>
      </c>
      <c r="F14" s="25">
        <f t="shared" si="12"/>
        <v>2</v>
      </c>
      <c r="G14" s="25">
        <f t="shared" si="13"/>
        <v>4</v>
      </c>
      <c r="H14" s="25">
        <f>COUNTIF($L14:$DY14,1)/$E14*100</f>
        <v>0</v>
      </c>
      <c r="I14" s="25">
        <f>COUNTIF($L14:$DY14,2)/$E14*100</f>
        <v>5</v>
      </c>
      <c r="J14" s="25">
        <f>COUNTIF($L14:$DY14,3)/$E14*100</f>
        <v>65</v>
      </c>
      <c r="K14" s="26">
        <f>COUNTIF($L14:$DY14,4)/$E14*100</f>
        <v>30</v>
      </c>
      <c r="L14" s="27">
        <v>4</v>
      </c>
      <c r="M14" s="27">
        <v>4</v>
      </c>
      <c r="N14" s="27">
        <v>3</v>
      </c>
      <c r="O14" s="27">
        <v>3</v>
      </c>
      <c r="P14" s="27">
        <v>3</v>
      </c>
      <c r="Q14" s="27">
        <v>3</v>
      </c>
      <c r="R14" s="27">
        <v>3</v>
      </c>
      <c r="S14" s="27">
        <v>3</v>
      </c>
      <c r="T14" s="27">
        <v>3</v>
      </c>
      <c r="U14" s="27">
        <v>3</v>
      </c>
      <c r="V14" s="27">
        <v>2</v>
      </c>
      <c r="W14" s="27">
        <v>3</v>
      </c>
      <c r="X14" s="27">
        <v>4</v>
      </c>
      <c r="Y14" s="27">
        <v>4</v>
      </c>
      <c r="Z14" s="27">
        <v>3</v>
      </c>
      <c r="AA14" s="27">
        <v>4</v>
      </c>
      <c r="AB14" s="27">
        <v>3</v>
      </c>
      <c r="AC14" s="27">
        <v>3</v>
      </c>
      <c r="AD14" s="27">
        <v>4</v>
      </c>
      <c r="AE14" s="27">
        <v>3</v>
      </c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8"/>
    </row>
    <row r="15" spans="1:205">
      <c r="A15" s="20">
        <v>12</v>
      </c>
      <c r="B15" s="31" t="s">
        <v>25</v>
      </c>
      <c r="C15" s="30">
        <f t="shared" si="9"/>
        <v>3.35</v>
      </c>
      <c r="D15" s="23">
        <f t="shared" si="10"/>
        <v>0.72629195231669752</v>
      </c>
      <c r="E15" s="24">
        <f t="shared" si="11"/>
        <v>20</v>
      </c>
      <c r="F15" s="25">
        <f t="shared" si="12"/>
        <v>1</v>
      </c>
      <c r="G15" s="25">
        <f t="shared" si="13"/>
        <v>4</v>
      </c>
      <c r="H15" s="25">
        <f>COUNTIF($L15:$DY15,1)/$E15*100</f>
        <v>5</v>
      </c>
      <c r="I15" s="25">
        <f>COUNTIF($L15:$DY15,2)/$E15*100</f>
        <v>0</v>
      </c>
      <c r="J15" s="25">
        <f>COUNTIF($L15:$DY15,3)/$E15*100</f>
        <v>50</v>
      </c>
      <c r="K15" s="26">
        <f>COUNTIF($L15:$DY15,4)/$E15*100</f>
        <v>45</v>
      </c>
      <c r="L15" s="27">
        <v>4</v>
      </c>
      <c r="M15" s="27">
        <v>3</v>
      </c>
      <c r="N15" s="27">
        <v>3</v>
      </c>
      <c r="O15" s="27">
        <v>3</v>
      </c>
      <c r="P15" s="27">
        <v>4</v>
      </c>
      <c r="Q15" s="27">
        <v>3</v>
      </c>
      <c r="R15" s="27">
        <v>4</v>
      </c>
      <c r="S15" s="27">
        <v>3</v>
      </c>
      <c r="T15" s="27">
        <v>3</v>
      </c>
      <c r="U15" s="27">
        <v>3</v>
      </c>
      <c r="V15" s="27">
        <v>1</v>
      </c>
      <c r="W15" s="27">
        <v>3</v>
      </c>
      <c r="X15" s="27">
        <v>4</v>
      </c>
      <c r="Y15" s="27">
        <v>4</v>
      </c>
      <c r="Z15" s="27">
        <v>4</v>
      </c>
      <c r="AA15" s="27">
        <v>4</v>
      </c>
      <c r="AB15" s="27">
        <v>4</v>
      </c>
      <c r="AC15" s="27">
        <v>3</v>
      </c>
      <c r="AD15" s="27">
        <v>4</v>
      </c>
      <c r="AE15" s="27">
        <v>3</v>
      </c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8"/>
    </row>
    <row r="16" spans="1:205">
      <c r="A16" s="20">
        <v>13</v>
      </c>
      <c r="B16" s="31" t="s">
        <v>26</v>
      </c>
      <c r="C16" s="30">
        <f>AVERAGE(L16:BM16)</f>
        <v>3.25</v>
      </c>
      <c r="D16" s="23">
        <f>_xlfn.STDEV.P(L16:BM16)</f>
        <v>0.62249497989943658</v>
      </c>
      <c r="E16" s="24">
        <f>COUNT(L16:DY16)</f>
        <v>20</v>
      </c>
      <c r="F16" s="25">
        <f>MIN(L16:DY16)</f>
        <v>2</v>
      </c>
      <c r="G16" s="25">
        <f>MAX(L16:DY16)</f>
        <v>4</v>
      </c>
      <c r="H16" s="25">
        <f t="shared" ref="H16:H23" si="14">COUNTIF($L16:$DY16,1)/$E16*100</f>
        <v>0</v>
      </c>
      <c r="I16" s="25">
        <f t="shared" ref="I16:I23" si="15">COUNTIF($L16:$DY16,2)/$E16*100</f>
        <v>10</v>
      </c>
      <c r="J16" s="25">
        <f t="shared" ref="J16:J23" si="16">COUNTIF($L16:$DY16,3)/$E16*100</f>
        <v>55.000000000000007</v>
      </c>
      <c r="K16" s="26">
        <f t="shared" ref="K16:K23" si="17">COUNTIF($L16:$DY16,4)/$E16*100</f>
        <v>35</v>
      </c>
      <c r="L16" s="27">
        <v>4</v>
      </c>
      <c r="M16" s="27">
        <v>4</v>
      </c>
      <c r="N16" s="27">
        <v>3</v>
      </c>
      <c r="O16" s="27">
        <v>3</v>
      </c>
      <c r="P16" s="27">
        <v>4</v>
      </c>
      <c r="Q16" s="27">
        <v>3</v>
      </c>
      <c r="R16" s="27">
        <v>2</v>
      </c>
      <c r="S16" s="27">
        <v>3</v>
      </c>
      <c r="T16" s="27">
        <v>2</v>
      </c>
      <c r="U16" s="27">
        <v>3</v>
      </c>
      <c r="V16" s="27">
        <v>3</v>
      </c>
      <c r="W16" s="27">
        <v>3</v>
      </c>
      <c r="X16" s="27">
        <v>3</v>
      </c>
      <c r="Y16" s="27">
        <v>4</v>
      </c>
      <c r="Z16" s="27">
        <v>3</v>
      </c>
      <c r="AA16" s="27">
        <v>4</v>
      </c>
      <c r="AB16" s="27">
        <v>3</v>
      </c>
      <c r="AC16" s="27">
        <v>4</v>
      </c>
      <c r="AD16" s="27">
        <v>4</v>
      </c>
      <c r="AE16" s="27">
        <v>3</v>
      </c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8"/>
    </row>
    <row r="17" spans="1:130">
      <c r="A17" s="20">
        <v>14</v>
      </c>
      <c r="B17" s="31" t="s">
        <v>27</v>
      </c>
      <c r="C17" s="30">
        <f t="shared" ref="C17:C23" si="18">AVERAGE(L17:BM17)</f>
        <v>3.35</v>
      </c>
      <c r="D17" s="23">
        <f t="shared" ref="D17:D23" si="19">_xlfn.STDEV.P(L17:BM17)</f>
        <v>0.57227615711297986</v>
      </c>
      <c r="E17" s="24">
        <f t="shared" ref="E17:E23" si="20">COUNT(L17:DY17)</f>
        <v>20</v>
      </c>
      <c r="F17" s="25">
        <f t="shared" ref="F17:F23" si="21">MIN(L17:DY17)</f>
        <v>2</v>
      </c>
      <c r="G17" s="25">
        <f t="shared" ref="G17:G23" si="22">MAX(L17:DY17)</f>
        <v>4</v>
      </c>
      <c r="H17" s="25">
        <f t="shared" si="14"/>
        <v>0</v>
      </c>
      <c r="I17" s="25">
        <f t="shared" si="15"/>
        <v>5</v>
      </c>
      <c r="J17" s="25">
        <f t="shared" si="16"/>
        <v>55.000000000000007</v>
      </c>
      <c r="K17" s="26">
        <f t="shared" si="17"/>
        <v>40</v>
      </c>
      <c r="L17" s="27">
        <v>4</v>
      </c>
      <c r="M17" s="27">
        <v>4</v>
      </c>
      <c r="N17" s="27">
        <v>3</v>
      </c>
      <c r="O17" s="27">
        <v>4</v>
      </c>
      <c r="P17" s="27">
        <v>4</v>
      </c>
      <c r="Q17" s="27">
        <v>3</v>
      </c>
      <c r="R17" s="27">
        <v>2</v>
      </c>
      <c r="S17" s="27">
        <v>3</v>
      </c>
      <c r="T17" s="27">
        <v>3</v>
      </c>
      <c r="U17" s="27">
        <v>3</v>
      </c>
      <c r="V17" s="27">
        <v>3</v>
      </c>
      <c r="W17" s="27">
        <v>3</v>
      </c>
      <c r="X17" s="27">
        <v>3</v>
      </c>
      <c r="Y17" s="27">
        <v>4</v>
      </c>
      <c r="Z17" s="27">
        <v>3</v>
      </c>
      <c r="AA17" s="27">
        <v>4</v>
      </c>
      <c r="AB17" s="27">
        <v>3</v>
      </c>
      <c r="AC17" s="27">
        <v>4</v>
      </c>
      <c r="AD17" s="27">
        <v>4</v>
      </c>
      <c r="AE17" s="27">
        <v>3</v>
      </c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8"/>
    </row>
    <row r="18" spans="1:130">
      <c r="A18" s="20">
        <v>15</v>
      </c>
      <c r="B18" s="31" t="s">
        <v>28</v>
      </c>
      <c r="C18" s="30">
        <f t="shared" si="18"/>
        <v>3.2</v>
      </c>
      <c r="D18" s="23">
        <f t="shared" si="19"/>
        <v>0.6</v>
      </c>
      <c r="E18" s="24">
        <f t="shared" si="20"/>
        <v>20</v>
      </c>
      <c r="F18" s="25">
        <f t="shared" si="21"/>
        <v>2</v>
      </c>
      <c r="G18" s="25">
        <f t="shared" si="22"/>
        <v>4</v>
      </c>
      <c r="H18" s="25">
        <f t="shared" si="14"/>
        <v>0</v>
      </c>
      <c r="I18" s="25">
        <f t="shared" si="15"/>
        <v>10</v>
      </c>
      <c r="J18" s="25">
        <f t="shared" si="16"/>
        <v>60</v>
      </c>
      <c r="K18" s="26">
        <f t="shared" si="17"/>
        <v>30</v>
      </c>
      <c r="L18" s="27">
        <v>4</v>
      </c>
      <c r="M18" s="27">
        <v>4</v>
      </c>
      <c r="N18" s="27">
        <v>3</v>
      </c>
      <c r="O18" s="27">
        <v>3</v>
      </c>
      <c r="P18" s="27">
        <v>4</v>
      </c>
      <c r="Q18" s="27">
        <v>3</v>
      </c>
      <c r="R18" s="27">
        <v>2</v>
      </c>
      <c r="S18" s="27">
        <v>3</v>
      </c>
      <c r="T18" s="27">
        <v>2</v>
      </c>
      <c r="U18" s="27">
        <v>3</v>
      </c>
      <c r="V18" s="27">
        <v>3</v>
      </c>
      <c r="W18" s="27">
        <v>3</v>
      </c>
      <c r="X18" s="27">
        <v>3</v>
      </c>
      <c r="Y18" s="27">
        <v>4</v>
      </c>
      <c r="Z18" s="27">
        <v>3</v>
      </c>
      <c r="AA18" s="27">
        <v>4</v>
      </c>
      <c r="AB18" s="27">
        <v>3</v>
      </c>
      <c r="AC18" s="27">
        <v>3</v>
      </c>
      <c r="AD18" s="27">
        <v>4</v>
      </c>
      <c r="AE18" s="27">
        <v>3</v>
      </c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8"/>
    </row>
    <row r="19" spans="1:130">
      <c r="A19" s="20">
        <v>16</v>
      </c>
      <c r="B19" s="31" t="s">
        <v>29</v>
      </c>
      <c r="C19" s="30">
        <f t="shared" si="18"/>
        <v>3.4</v>
      </c>
      <c r="D19" s="23">
        <f t="shared" si="19"/>
        <v>0.4898979485566356</v>
      </c>
      <c r="E19" s="24">
        <f t="shared" si="20"/>
        <v>20</v>
      </c>
      <c r="F19" s="25">
        <f t="shared" si="21"/>
        <v>3</v>
      </c>
      <c r="G19" s="25">
        <f t="shared" si="22"/>
        <v>4</v>
      </c>
      <c r="H19" s="25">
        <f t="shared" si="14"/>
        <v>0</v>
      </c>
      <c r="I19" s="25">
        <f t="shared" si="15"/>
        <v>0</v>
      </c>
      <c r="J19" s="25">
        <f t="shared" si="16"/>
        <v>60</v>
      </c>
      <c r="K19" s="26">
        <f t="shared" si="17"/>
        <v>40</v>
      </c>
      <c r="L19" s="27">
        <v>4</v>
      </c>
      <c r="M19" s="27">
        <v>4</v>
      </c>
      <c r="N19" s="27">
        <v>3</v>
      </c>
      <c r="O19" s="27">
        <v>4</v>
      </c>
      <c r="P19" s="27">
        <v>4</v>
      </c>
      <c r="Q19" s="27">
        <v>3</v>
      </c>
      <c r="R19" s="27">
        <v>3</v>
      </c>
      <c r="S19" s="27">
        <v>3</v>
      </c>
      <c r="T19" s="27">
        <v>3</v>
      </c>
      <c r="U19" s="27">
        <v>3</v>
      </c>
      <c r="V19" s="27">
        <v>3</v>
      </c>
      <c r="W19" s="27">
        <v>3</v>
      </c>
      <c r="X19" s="27">
        <v>3</v>
      </c>
      <c r="Y19" s="27">
        <v>4</v>
      </c>
      <c r="Z19" s="27">
        <v>3</v>
      </c>
      <c r="AA19" s="27">
        <v>4</v>
      </c>
      <c r="AB19" s="27">
        <v>3</v>
      </c>
      <c r="AC19" s="27">
        <v>4</v>
      </c>
      <c r="AD19" s="27">
        <v>4</v>
      </c>
      <c r="AE19" s="27">
        <v>3</v>
      </c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8"/>
    </row>
    <row r="20" spans="1:130">
      <c r="A20" s="20">
        <v>17</v>
      </c>
      <c r="B20" s="31" t="s">
        <v>30</v>
      </c>
      <c r="C20" s="30">
        <f t="shared" si="18"/>
        <v>3.35</v>
      </c>
      <c r="D20" s="23">
        <f t="shared" si="19"/>
        <v>0.47696960070847283</v>
      </c>
      <c r="E20" s="24">
        <f t="shared" si="20"/>
        <v>20</v>
      </c>
      <c r="F20" s="25">
        <f t="shared" si="21"/>
        <v>3</v>
      </c>
      <c r="G20" s="25">
        <f t="shared" si="22"/>
        <v>4</v>
      </c>
      <c r="H20" s="25">
        <f t="shared" si="14"/>
        <v>0</v>
      </c>
      <c r="I20" s="25">
        <f t="shared" si="15"/>
        <v>0</v>
      </c>
      <c r="J20" s="25">
        <f t="shared" si="16"/>
        <v>65</v>
      </c>
      <c r="K20" s="26">
        <f t="shared" si="17"/>
        <v>35</v>
      </c>
      <c r="L20" s="27">
        <v>4</v>
      </c>
      <c r="M20" s="27">
        <v>3</v>
      </c>
      <c r="N20" s="27">
        <v>3</v>
      </c>
      <c r="O20" s="27">
        <v>4</v>
      </c>
      <c r="P20" s="27">
        <v>4</v>
      </c>
      <c r="Q20" s="27">
        <v>3</v>
      </c>
      <c r="R20" s="27">
        <v>3</v>
      </c>
      <c r="S20" s="27">
        <v>3</v>
      </c>
      <c r="T20" s="27">
        <v>3</v>
      </c>
      <c r="U20" s="27">
        <v>3</v>
      </c>
      <c r="V20" s="27">
        <v>3</v>
      </c>
      <c r="W20" s="27">
        <v>3</v>
      </c>
      <c r="X20" s="27">
        <v>3</v>
      </c>
      <c r="Y20" s="27">
        <v>4</v>
      </c>
      <c r="Z20" s="27">
        <v>3</v>
      </c>
      <c r="AA20" s="27">
        <v>4</v>
      </c>
      <c r="AB20" s="27">
        <v>3</v>
      </c>
      <c r="AC20" s="27">
        <v>4</v>
      </c>
      <c r="AD20" s="27">
        <v>4</v>
      </c>
      <c r="AE20" s="27">
        <v>3</v>
      </c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8"/>
    </row>
    <row r="21" spans="1:130">
      <c r="A21" s="20">
        <v>18</v>
      </c>
      <c r="B21" s="31" t="s">
        <v>31</v>
      </c>
      <c r="C21" s="30">
        <f t="shared" si="18"/>
        <v>3.35</v>
      </c>
      <c r="D21" s="23">
        <f t="shared" si="19"/>
        <v>0.47696960070847283</v>
      </c>
      <c r="E21" s="24">
        <f t="shared" si="20"/>
        <v>20</v>
      </c>
      <c r="F21" s="25">
        <f t="shared" si="21"/>
        <v>3</v>
      </c>
      <c r="G21" s="25">
        <f t="shared" si="22"/>
        <v>4</v>
      </c>
      <c r="H21" s="25">
        <f t="shared" si="14"/>
        <v>0</v>
      </c>
      <c r="I21" s="25">
        <f t="shared" si="15"/>
        <v>0</v>
      </c>
      <c r="J21" s="25">
        <f t="shared" si="16"/>
        <v>65</v>
      </c>
      <c r="K21" s="26">
        <f t="shared" si="17"/>
        <v>35</v>
      </c>
      <c r="L21" s="27">
        <v>4</v>
      </c>
      <c r="M21" s="27">
        <v>4</v>
      </c>
      <c r="N21" s="27">
        <v>3</v>
      </c>
      <c r="O21" s="27">
        <v>4</v>
      </c>
      <c r="P21" s="27">
        <v>3</v>
      </c>
      <c r="Q21" s="27">
        <v>3</v>
      </c>
      <c r="R21" s="27">
        <v>3</v>
      </c>
      <c r="S21" s="27">
        <v>3</v>
      </c>
      <c r="T21" s="27">
        <v>3</v>
      </c>
      <c r="U21" s="27">
        <v>3</v>
      </c>
      <c r="V21" s="27">
        <v>3</v>
      </c>
      <c r="W21" s="27">
        <v>3</v>
      </c>
      <c r="X21" s="27">
        <v>3</v>
      </c>
      <c r="Y21" s="27">
        <v>4</v>
      </c>
      <c r="Z21" s="27">
        <v>3</v>
      </c>
      <c r="AA21" s="27">
        <v>4</v>
      </c>
      <c r="AB21" s="27">
        <v>3</v>
      </c>
      <c r="AC21" s="27">
        <v>4</v>
      </c>
      <c r="AD21" s="27">
        <v>4</v>
      </c>
      <c r="AE21" s="27">
        <v>3</v>
      </c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8"/>
    </row>
    <row r="22" spans="1:130">
      <c r="A22" s="20">
        <v>19</v>
      </c>
      <c r="B22" s="31" t="s">
        <v>32</v>
      </c>
      <c r="C22" s="30">
        <f t="shared" si="18"/>
        <v>3.35</v>
      </c>
      <c r="D22" s="23">
        <f t="shared" si="19"/>
        <v>0.57227615711297986</v>
      </c>
      <c r="E22" s="24">
        <f t="shared" si="20"/>
        <v>20</v>
      </c>
      <c r="F22" s="25">
        <f t="shared" si="21"/>
        <v>2</v>
      </c>
      <c r="G22" s="25">
        <f t="shared" si="22"/>
        <v>4</v>
      </c>
      <c r="H22" s="25">
        <f t="shared" si="14"/>
        <v>0</v>
      </c>
      <c r="I22" s="25">
        <f t="shared" si="15"/>
        <v>5</v>
      </c>
      <c r="J22" s="25">
        <f t="shared" si="16"/>
        <v>55.000000000000007</v>
      </c>
      <c r="K22" s="26">
        <f t="shared" si="17"/>
        <v>40</v>
      </c>
      <c r="L22" s="27">
        <v>4</v>
      </c>
      <c r="M22" s="27">
        <v>3</v>
      </c>
      <c r="N22" s="27">
        <v>3</v>
      </c>
      <c r="O22" s="27">
        <v>4</v>
      </c>
      <c r="P22" s="27">
        <v>3</v>
      </c>
      <c r="Q22" s="27">
        <v>3</v>
      </c>
      <c r="R22" s="27">
        <v>2</v>
      </c>
      <c r="S22" s="27">
        <v>3</v>
      </c>
      <c r="T22" s="27">
        <v>3</v>
      </c>
      <c r="U22" s="27">
        <v>3</v>
      </c>
      <c r="V22" s="27">
        <v>3</v>
      </c>
      <c r="W22" s="27">
        <v>3</v>
      </c>
      <c r="X22" s="27">
        <v>4</v>
      </c>
      <c r="Y22" s="27">
        <v>4</v>
      </c>
      <c r="Z22" s="27">
        <v>3</v>
      </c>
      <c r="AA22" s="27">
        <v>4</v>
      </c>
      <c r="AB22" s="27">
        <v>4</v>
      </c>
      <c r="AC22" s="27">
        <v>4</v>
      </c>
      <c r="AD22" s="27">
        <v>4</v>
      </c>
      <c r="AE22" s="27">
        <v>3</v>
      </c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8"/>
    </row>
    <row r="23" spans="1:130">
      <c r="A23" s="20">
        <v>20</v>
      </c>
      <c r="B23" s="31" t="s">
        <v>33</v>
      </c>
      <c r="C23" s="30">
        <f t="shared" si="18"/>
        <v>3.5</v>
      </c>
      <c r="D23" s="23">
        <f t="shared" si="19"/>
        <v>0.5</v>
      </c>
      <c r="E23" s="24">
        <f t="shared" si="20"/>
        <v>20</v>
      </c>
      <c r="F23" s="25">
        <f t="shared" si="21"/>
        <v>3</v>
      </c>
      <c r="G23" s="25">
        <f t="shared" si="22"/>
        <v>4</v>
      </c>
      <c r="H23" s="25">
        <f t="shared" si="14"/>
        <v>0</v>
      </c>
      <c r="I23" s="25">
        <f t="shared" si="15"/>
        <v>0</v>
      </c>
      <c r="J23" s="25">
        <f t="shared" si="16"/>
        <v>50</v>
      </c>
      <c r="K23" s="26">
        <f t="shared" si="17"/>
        <v>50</v>
      </c>
      <c r="L23" s="27">
        <v>4</v>
      </c>
      <c r="M23" s="27">
        <v>4</v>
      </c>
      <c r="N23" s="27">
        <v>3</v>
      </c>
      <c r="O23" s="27">
        <v>4</v>
      </c>
      <c r="P23" s="27">
        <v>4</v>
      </c>
      <c r="Q23" s="27">
        <v>3</v>
      </c>
      <c r="R23" s="27">
        <v>3</v>
      </c>
      <c r="S23" s="27">
        <v>3</v>
      </c>
      <c r="T23" s="27">
        <v>3</v>
      </c>
      <c r="U23" s="27">
        <v>3</v>
      </c>
      <c r="V23" s="27">
        <v>3</v>
      </c>
      <c r="W23" s="27">
        <v>3</v>
      </c>
      <c r="X23" s="27">
        <v>4</v>
      </c>
      <c r="Y23" s="27">
        <v>4</v>
      </c>
      <c r="Z23" s="27">
        <v>3</v>
      </c>
      <c r="AA23" s="27">
        <v>4</v>
      </c>
      <c r="AB23" s="27">
        <v>4</v>
      </c>
      <c r="AC23" s="27">
        <v>4</v>
      </c>
      <c r="AD23" s="27">
        <v>4</v>
      </c>
      <c r="AE23" s="27">
        <v>3</v>
      </c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8"/>
    </row>
    <row r="24" spans="1:130">
      <c r="A24" s="1"/>
      <c r="B24" s="1"/>
      <c r="C24" s="1"/>
      <c r="D24" s="1"/>
      <c r="E24" s="29"/>
      <c r="F24" s="29"/>
      <c r="G24" s="29"/>
      <c r="H24" s="29"/>
      <c r="I24" s="29"/>
      <c r="J24" s="29"/>
      <c r="K24" s="29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 t="s">
        <v>34</v>
      </c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 t="s">
        <v>34</v>
      </c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 t="s">
        <v>34</v>
      </c>
      <c r="DR24" s="2"/>
      <c r="DS24" s="2"/>
      <c r="DT24" s="2"/>
      <c r="DU24" s="2"/>
      <c r="DV24" s="2"/>
      <c r="DW24" s="2"/>
      <c r="DX24" s="2"/>
      <c r="DY24" s="2"/>
      <c r="DZ24" s="2"/>
    </row>
    <row r="25" spans="1:130">
      <c r="A25" s="1"/>
      <c r="B25" s="1"/>
      <c r="C25" s="1"/>
      <c r="D25" s="1"/>
      <c r="E25" s="29"/>
      <c r="F25" s="29"/>
      <c r="G25" s="29"/>
      <c r="H25" s="29"/>
      <c r="I25" s="29"/>
      <c r="J25" s="29"/>
      <c r="K25" s="29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>
      <c r="A26" s="1"/>
      <c r="B26" s="41" t="s">
        <v>35</v>
      </c>
      <c r="C26" s="1"/>
      <c r="D26" s="1"/>
      <c r="E26" s="29"/>
      <c r="F26" s="29"/>
      <c r="G26" s="29"/>
      <c r="H26" s="29"/>
      <c r="I26" s="29"/>
      <c r="J26" s="29"/>
      <c r="K26" s="29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</row>
    <row r="28" spans="1:130">
      <c r="A28" s="2"/>
      <c r="B28" s="34" t="s">
        <v>51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</row>
    <row r="29" spans="1:130">
      <c r="A29" s="2"/>
      <c r="B29" s="34" t="s">
        <v>52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</row>
    <row r="30" spans="1:130">
      <c r="A30" s="2"/>
      <c r="B30" s="35" t="s">
        <v>53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</row>
    <row r="31" spans="1:130">
      <c r="A31" s="2"/>
      <c r="B31" s="36" t="s">
        <v>54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</row>
    <row r="32" spans="1:130">
      <c r="A32" s="2"/>
      <c r="B32" s="37" t="s">
        <v>55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</row>
    <row r="33" spans="1:119">
      <c r="A33" s="2"/>
      <c r="B33" s="34" t="s">
        <v>56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</row>
    <row r="34" spans="1:119">
      <c r="A34" s="2"/>
      <c r="B34" s="36" t="s">
        <v>57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</row>
    <row r="35" spans="1:119" ht="52.9">
      <c r="A35" s="2"/>
      <c r="B35" s="38" t="s">
        <v>58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</row>
    <row r="36" spans="1:119">
      <c r="A36" s="2"/>
      <c r="B36" s="35" t="s">
        <v>59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</row>
    <row r="37" spans="1:119">
      <c r="A37" s="2"/>
      <c r="B37" s="34" t="s">
        <v>60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</row>
    <row r="38" spans="1:119">
      <c r="A38" s="2"/>
      <c r="B38" s="39" t="s">
        <v>61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</row>
    <row r="39" spans="1:119">
      <c r="A39" s="2"/>
      <c r="B39" s="39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</row>
    <row r="40" spans="1:119">
      <c r="A40" s="2"/>
      <c r="B40" s="46" t="s">
        <v>46</v>
      </c>
      <c r="C40" s="47"/>
      <c r="D40" s="47"/>
      <c r="E40" s="47"/>
      <c r="F40" s="47"/>
      <c r="G40" s="47"/>
      <c r="H40" s="47"/>
      <c r="I40" s="47"/>
      <c r="J40" s="47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</row>
    <row r="41" spans="1:11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</row>
    <row r="42" spans="1:119">
      <c r="A42" s="2"/>
      <c r="B42" s="33" t="s">
        <v>47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</row>
    <row r="43" spans="1:119">
      <c r="A43" s="2"/>
      <c r="B43" s="32"/>
      <c r="C43" s="1"/>
      <c r="D43" s="1"/>
      <c r="E43" s="29"/>
      <c r="F43" s="29"/>
      <c r="G43" s="29"/>
      <c r="H43" s="29"/>
      <c r="I43" s="29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</row>
    <row r="44" spans="1:119">
      <c r="A44" s="2"/>
      <c r="B44" s="3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</row>
    <row r="45" spans="1:119">
      <c r="A45" s="2"/>
      <c r="B45" s="3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</row>
    <row r="46" spans="1:119">
      <c r="A46" s="2"/>
      <c r="B46" s="3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</row>
    <row r="47" spans="1:119">
      <c r="A47" s="2"/>
      <c r="B47" s="3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</row>
    <row r="48" spans="1:119">
      <c r="A48" s="2"/>
      <c r="B48" s="3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</row>
    <row r="49" spans="1:119">
      <c r="A49" s="2"/>
      <c r="B49" s="3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</row>
    <row r="50" spans="1:119">
      <c r="A50" s="2"/>
      <c r="B50" s="3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</row>
    <row r="51" spans="1:119">
      <c r="A51" s="2"/>
      <c r="B51" s="3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</row>
    <row r="52" spans="1:119">
      <c r="A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</row>
    <row r="53" spans="1:11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</row>
    <row r="54" spans="1:11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</row>
    <row r="55" spans="1:119" ht="10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</row>
    <row r="56" spans="1:11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</row>
    <row r="57" spans="1:11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</row>
    <row r="58" spans="1:11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</row>
    <row r="59" spans="1:11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</row>
    <row r="60" spans="1:11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</row>
    <row r="61" spans="1:11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</row>
    <row r="62" spans="1:11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</row>
    <row r="63" spans="1:11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</row>
    <row r="64" spans="1:11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</row>
    <row r="65" spans="1:11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</row>
    <row r="66" spans="1:11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</row>
    <row r="67" spans="1:11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</row>
    <row r="68" spans="1:11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</row>
    <row r="69" spans="1:11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</row>
    <row r="70" spans="1:11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</row>
    <row r="71" spans="1:11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</row>
    <row r="72" spans="1:11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</row>
    <row r="73" spans="1:11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</row>
    <row r="74" spans="1:11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</row>
    <row r="75" spans="1:11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</row>
    <row r="76" spans="1:119" ht="28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</row>
  </sheetData>
  <mergeCells count="4">
    <mergeCell ref="C1:D1"/>
    <mergeCell ref="E1:K1"/>
    <mergeCell ref="L1:DG1"/>
    <mergeCell ref="B40:J40"/>
  </mergeCells>
  <conditionalFormatting sqref="E4:E23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:D23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:C23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:D23">
    <cfRule type="colorScale" priority="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:K23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 Jordaan</dc:creator>
  <cp:keywords/>
  <dc:description/>
  <cp:lastModifiedBy>NELDA MOUTON</cp:lastModifiedBy>
  <cp:revision/>
  <dcterms:created xsi:type="dcterms:W3CDTF">2019-10-31T14:38:34Z</dcterms:created>
  <dcterms:modified xsi:type="dcterms:W3CDTF">2021-06-15T08:24:37Z</dcterms:modified>
  <cp:category/>
  <cp:contentStatus/>
</cp:coreProperties>
</file>